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Default ContentType="application/vnd.openxmlformats-officedocument.vmlDrawing" Extension="vml"/>
  <Default ContentType="image/jpeg" Extension="jpe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8860" tabRatio="599"/>
  </bookViews>
  <sheets>
    <sheet name="はなまるプラス併配" sheetId="1" r:id="rId1"/>
    <sheet name="アパートマンション" sheetId="2" r:id="rId2"/>
    <sheet name="戸建" sheetId="3" r:id="rId3"/>
  </sheets>
  <calcPr calcId="144525"/>
</workbook>
</file>

<file path=xl/sharedStrings.xml><?xml version="1.0" encoding="utf-8"?>
<sst xmlns="http://schemas.openxmlformats.org/spreadsheetml/2006/main" count="496">
  <si>
    <t>豊橋市 チラシ併配申込書</t>
  </si>
  <si>
    <t>申込数</t>
  </si>
  <si>
    <t>世帯合計数</t>
  </si>
  <si>
    <t>配布数合計</t>
  </si>
  <si>
    <t>2024年10月16日 更新</t>
  </si>
  <si>
    <t>校区</t>
  </si>
  <si>
    <t>町名</t>
  </si>
  <si>
    <t>配布数</t>
  </si>
  <si>
    <t>はなまる</t>
  </si>
  <si>
    <t>世帯数</t>
  </si>
  <si>
    <t>チェック</t>
  </si>
  <si>
    <t>石巻</t>
  </si>
  <si>
    <t>石巻町</t>
  </si>
  <si>
    <t>前芝</t>
  </si>
  <si>
    <t>前芝町</t>
  </si>
  <si>
    <t>松山</t>
  </si>
  <si>
    <t>萱・花園・新本町</t>
  </si>
  <si>
    <t>岩田</t>
  </si>
  <si>
    <t>岩田町</t>
  </si>
  <si>
    <t>福岡</t>
  </si>
  <si>
    <t>柳生・西小池町</t>
  </si>
  <si>
    <t>富士見</t>
  </si>
  <si>
    <t>富士見台1丁目</t>
  </si>
  <si>
    <t>二川</t>
  </si>
  <si>
    <t>大岩町国道北</t>
  </si>
  <si>
    <t>梅薮町</t>
  </si>
  <si>
    <t>広小路</t>
  </si>
  <si>
    <t>東岩田一丁目</t>
  </si>
  <si>
    <t>小池町</t>
  </si>
  <si>
    <t>富士見台2丁目</t>
  </si>
  <si>
    <t>二川町</t>
  </si>
  <si>
    <t>西郷</t>
  </si>
  <si>
    <t>石巻中山町</t>
  </si>
  <si>
    <t>梅薮西町</t>
  </si>
  <si>
    <t>駅前大通</t>
  </si>
  <si>
    <t>東岩田二丁目</t>
  </si>
  <si>
    <t>南小池町</t>
  </si>
  <si>
    <t>富士見台3丁目</t>
  </si>
  <si>
    <t>大脇町</t>
  </si>
  <si>
    <t>石巻萩平町</t>
  </si>
  <si>
    <t>日色野町</t>
  </si>
  <si>
    <t>新川町</t>
  </si>
  <si>
    <t>東岩田三丁目</t>
  </si>
  <si>
    <t>福岡町</t>
  </si>
  <si>
    <t>富士見台4丁目</t>
  </si>
  <si>
    <t>雲谷町</t>
  </si>
  <si>
    <t>石巻西川町</t>
  </si>
  <si>
    <t>西浜町</t>
  </si>
  <si>
    <t>大国町</t>
  </si>
  <si>
    <t>東岩田四丁目</t>
  </si>
  <si>
    <t>東小池町</t>
  </si>
  <si>
    <t>富士見台5丁目</t>
  </si>
  <si>
    <t>二川南</t>
  </si>
  <si>
    <t>大岩町国道南</t>
  </si>
  <si>
    <t>石巻平野町</t>
  </si>
  <si>
    <t>新川</t>
  </si>
  <si>
    <t>札木町</t>
  </si>
  <si>
    <t>中柴町</t>
  </si>
  <si>
    <t>北岩田一丁目</t>
  </si>
  <si>
    <t>鍵田町</t>
  </si>
  <si>
    <t>富士見台6丁目</t>
  </si>
  <si>
    <t>三弥町</t>
  </si>
  <si>
    <t>石巻小野田町</t>
  </si>
  <si>
    <t>魚町</t>
  </si>
  <si>
    <t>東松山町</t>
  </si>
  <si>
    <t>北岩田二丁目</t>
  </si>
  <si>
    <t>入船町</t>
  </si>
  <si>
    <t>小沢</t>
  </si>
  <si>
    <t>小島町</t>
  </si>
  <si>
    <t>豊清町</t>
  </si>
  <si>
    <t>玉川</t>
  </si>
  <si>
    <t>石巻本町</t>
  </si>
  <si>
    <t>神明・新吉町</t>
  </si>
  <si>
    <t>中松山町</t>
  </si>
  <si>
    <t>東光町</t>
  </si>
  <si>
    <t>松村・有楽町</t>
  </si>
  <si>
    <t>小松原町</t>
  </si>
  <si>
    <t>豊栄町</t>
  </si>
  <si>
    <t>東森岡一丁目</t>
  </si>
  <si>
    <t>大手・呉服町</t>
  </si>
  <si>
    <t>西松山町</t>
  </si>
  <si>
    <t>井原町</t>
  </si>
  <si>
    <t>東・中橋良町</t>
  </si>
  <si>
    <t>寺沢町</t>
  </si>
  <si>
    <t>谷川</t>
  </si>
  <si>
    <t>中原町</t>
  </si>
  <si>
    <t>東森岡二丁目</t>
  </si>
  <si>
    <t>南松山町</t>
  </si>
  <si>
    <t>平川南町</t>
  </si>
  <si>
    <t>西橋良・堂坂町</t>
  </si>
  <si>
    <t>富士見町</t>
  </si>
  <si>
    <t>原町</t>
  </si>
  <si>
    <t>森岡町</t>
  </si>
  <si>
    <t>中世古町</t>
  </si>
  <si>
    <t>東小田原町</t>
  </si>
  <si>
    <t>豊岡町</t>
  </si>
  <si>
    <t>橋良町</t>
  </si>
  <si>
    <t>細谷</t>
  </si>
  <si>
    <t>東細谷</t>
  </si>
  <si>
    <t>嵩山</t>
  </si>
  <si>
    <t>嵩山町</t>
  </si>
  <si>
    <t>前田中町</t>
  </si>
  <si>
    <t>西小田原町</t>
  </si>
  <si>
    <t>中岩田一丁目</t>
  </si>
  <si>
    <t>富本・北丘</t>
  </si>
  <si>
    <t>細谷町</t>
  </si>
  <si>
    <t>チラシサイズ</t>
  </si>
  <si>
    <t>小畷町</t>
  </si>
  <si>
    <t>前田南町一丁目</t>
  </si>
  <si>
    <t>中岩田二丁目</t>
  </si>
  <si>
    <t>柱一番町</t>
  </si>
  <si>
    <t>西山町</t>
  </si>
  <si>
    <t>賀茂</t>
  </si>
  <si>
    <t>賀茂町</t>
  </si>
  <si>
    <t>舟原町</t>
  </si>
  <si>
    <t>前田南町二丁目</t>
  </si>
  <si>
    <t>中岩田三丁目</t>
  </si>
  <si>
    <t>柱二番町</t>
  </si>
  <si>
    <t xml:space="preserve"> </t>
  </si>
  <si>
    <t>前田町一丁目</t>
  </si>
  <si>
    <t>花田</t>
  </si>
  <si>
    <t>花田一番町</t>
  </si>
  <si>
    <t>中岩田四丁目</t>
  </si>
  <si>
    <t>柱三番町</t>
  </si>
  <si>
    <t>御社名</t>
  </si>
  <si>
    <t>配布枚数＋予備分</t>
  </si>
  <si>
    <t>牛川</t>
  </si>
  <si>
    <t>牛川通一丁目</t>
  </si>
  <si>
    <t>前田町二丁目</t>
  </si>
  <si>
    <t>花田二番町</t>
  </si>
  <si>
    <t>中岩田五丁目</t>
  </si>
  <si>
    <t>柱四番町</t>
  </si>
  <si>
    <t>牛川通二丁目</t>
  </si>
  <si>
    <t>向山</t>
  </si>
  <si>
    <t>向山町</t>
  </si>
  <si>
    <t>花田三番北側</t>
  </si>
  <si>
    <t>中岩田六丁目</t>
  </si>
  <si>
    <t>柱五番町</t>
  </si>
  <si>
    <t>牛川通三丁目</t>
  </si>
  <si>
    <t>向山東町</t>
  </si>
  <si>
    <t>羽田町</t>
  </si>
  <si>
    <t>平川町</t>
  </si>
  <si>
    <t>柱六番町</t>
  </si>
  <si>
    <t>牛川通四丁目</t>
  </si>
  <si>
    <t>ﾚｲﾖﾝ</t>
  </si>
  <si>
    <t>向山台町</t>
  </si>
  <si>
    <t>西羽田町</t>
  </si>
  <si>
    <t>平川本町一丁目</t>
  </si>
  <si>
    <t>柱七番町</t>
  </si>
  <si>
    <t>住所・担当者名</t>
  </si>
  <si>
    <t>納品予定日</t>
  </si>
  <si>
    <t>牛川通五丁目</t>
  </si>
  <si>
    <t>向山西町</t>
  </si>
  <si>
    <t>花田町</t>
  </si>
  <si>
    <t>平川本町二丁目</t>
  </si>
  <si>
    <t>柱八番町</t>
  </si>
  <si>
    <t>　　　年　　　　月　　　　　日</t>
  </si>
  <si>
    <t>南牛川一丁目</t>
  </si>
  <si>
    <t>向山大池町</t>
  </si>
  <si>
    <t>築地町</t>
  </si>
  <si>
    <t>平川本町三丁目</t>
  </si>
  <si>
    <t>柱九番町</t>
  </si>
  <si>
    <t>南牛川二丁目</t>
  </si>
  <si>
    <t>瓦町</t>
  </si>
  <si>
    <t>牟呂</t>
  </si>
  <si>
    <t>牟呂町坂津</t>
  </si>
  <si>
    <t>中野</t>
  </si>
  <si>
    <t>藤沢町</t>
  </si>
  <si>
    <t>牛川薬師町</t>
  </si>
  <si>
    <t>南瓦町</t>
  </si>
  <si>
    <t>牟呂町一本木</t>
  </si>
  <si>
    <t>中浜町</t>
  </si>
  <si>
    <t>TEL</t>
  </si>
  <si>
    <t>申込日</t>
  </si>
  <si>
    <t>牛川町東部</t>
  </si>
  <si>
    <t>大井町</t>
  </si>
  <si>
    <t>豊</t>
  </si>
  <si>
    <t>西岩田一丁目</t>
  </si>
  <si>
    <t>牟呂市場町</t>
  </si>
  <si>
    <t>小浜町</t>
  </si>
  <si>
    <t>牛川町西部</t>
  </si>
  <si>
    <t>瓦町通</t>
  </si>
  <si>
    <t>西岩田二丁目</t>
  </si>
  <si>
    <t>牟呂大西町</t>
  </si>
  <si>
    <t>東小浜町</t>
  </si>
  <si>
    <t>浪ノ上町</t>
  </si>
  <si>
    <t>松葉</t>
  </si>
  <si>
    <t>松葉町</t>
  </si>
  <si>
    <t>西岩田三丁目</t>
  </si>
  <si>
    <t>牟呂公文町</t>
  </si>
  <si>
    <t>潮崎町</t>
  </si>
  <si>
    <t>鷹丘</t>
  </si>
  <si>
    <t>忠興一丁目</t>
  </si>
  <si>
    <t>船町</t>
  </si>
  <si>
    <t>西岩田四丁目</t>
  </si>
  <si>
    <t>牟呂水神町</t>
  </si>
  <si>
    <t>神ノ輪町</t>
  </si>
  <si>
    <t>発行日：号数</t>
  </si>
  <si>
    <t>備考　（折り加工、合紙有無）</t>
  </si>
  <si>
    <t>忠興二丁目</t>
  </si>
  <si>
    <t>湊町</t>
  </si>
  <si>
    <t>西岩田五丁目</t>
  </si>
  <si>
    <t>牟呂外神町</t>
  </si>
  <si>
    <t>中野町</t>
  </si>
  <si>
    <t>忠興三丁目</t>
  </si>
  <si>
    <t>上伝馬町</t>
  </si>
  <si>
    <t>西岩田六丁目</t>
  </si>
  <si>
    <t>牟呂中村町</t>
  </si>
  <si>
    <t>草間町北部</t>
  </si>
  <si>
    <t>東小鷹野一丁目</t>
  </si>
  <si>
    <t>関屋町</t>
  </si>
  <si>
    <t>春日町一丁目</t>
  </si>
  <si>
    <t>神野新田町</t>
  </si>
  <si>
    <t>幸</t>
  </si>
  <si>
    <t>藤並町</t>
  </si>
  <si>
    <t>東小鷹野二丁目</t>
  </si>
  <si>
    <t>大橋通</t>
  </si>
  <si>
    <t>春日町二丁目</t>
  </si>
  <si>
    <t>汐田</t>
  </si>
  <si>
    <t>牟呂汐田東部</t>
  </si>
  <si>
    <t>高田町</t>
  </si>
  <si>
    <t>東小鷹野三丁目</t>
  </si>
  <si>
    <t>絹田町</t>
  </si>
  <si>
    <t>伝馬町</t>
  </si>
  <si>
    <t>牟呂汐田西部</t>
  </si>
  <si>
    <t>西幸町</t>
  </si>
  <si>
    <t>【お申込の際にこちらをお読みください】
・天候にて配布できない場合は、配布分のみご請求をさせて頂きます。
・申込数に応じた予備チラシの準備をお願い致します(予備チラシの返却は致しません)
・配布の報告は行いません。
・指定した条件と異なる配り方をしたエリアが発生した場合、そちらのエリア（町・丁目単位）の料金はいただきません。
・配布物に関するクレームに関しましては、弊社で対応させていただきます。お手数ですが、弊社（担当）までご連絡をお願いします。
・エリア内にお配りしておりますが、投函禁止などの理由により配れない場合もございますので、ご了承ください。
・指定内エリアの世帯数増加により、申込時と数が異なり配れないところもでてきます。</t>
  </si>
  <si>
    <t>東小鷹野四丁目</t>
  </si>
  <si>
    <t>南島一丁目</t>
  </si>
  <si>
    <t>三ノ輪町一丁目</t>
  </si>
  <si>
    <t>東脇一丁目</t>
  </si>
  <si>
    <t>※高師町小野を含む</t>
  </si>
  <si>
    <t>西小鷹野一丁目</t>
  </si>
  <si>
    <t>南島二丁目</t>
  </si>
  <si>
    <t>三ノ輪町二丁目</t>
  </si>
  <si>
    <t>東脇二丁目</t>
  </si>
  <si>
    <t>曙町</t>
  </si>
  <si>
    <t>西小鷹野二丁目</t>
  </si>
  <si>
    <t>北島町</t>
  </si>
  <si>
    <t>三ノ輪町三丁目</t>
  </si>
  <si>
    <t>東脇三丁目</t>
  </si>
  <si>
    <t>※字宮前・松並は高師校区</t>
  </si>
  <si>
    <t>西小鷹野三丁目</t>
  </si>
  <si>
    <t>八町</t>
  </si>
  <si>
    <t>八町通1-5</t>
  </si>
  <si>
    <t>三ノ輪町四丁目</t>
  </si>
  <si>
    <t>東脇四丁目</t>
  </si>
  <si>
    <t>牧野町</t>
  </si>
  <si>
    <t>西小鷹野四丁目</t>
  </si>
  <si>
    <t>曲尺手町</t>
  </si>
  <si>
    <t>三ノ輪町五丁目</t>
  </si>
  <si>
    <t>吉田方</t>
  </si>
  <si>
    <t>野田町</t>
  </si>
  <si>
    <t>江島町</t>
  </si>
  <si>
    <t>緑ヶ丘一丁目</t>
  </si>
  <si>
    <t>鍛冶町</t>
  </si>
  <si>
    <t>仲ノ町</t>
  </si>
  <si>
    <t>三ツ相町</t>
  </si>
  <si>
    <t>弥生町東部</t>
  </si>
  <si>
    <t>緑ヶ丘二丁目</t>
  </si>
  <si>
    <t>談合町</t>
  </si>
  <si>
    <t>多米</t>
  </si>
  <si>
    <t>多米町</t>
  </si>
  <si>
    <t>馬見塚町</t>
  </si>
  <si>
    <t>牛川乗小路</t>
  </si>
  <si>
    <t>西新町</t>
  </si>
  <si>
    <t>多米西町一丁目</t>
  </si>
  <si>
    <t>高洲町</t>
  </si>
  <si>
    <t>東田</t>
  </si>
  <si>
    <t xml:space="preserve">東田町東部 </t>
  </si>
  <si>
    <t>旭本町</t>
  </si>
  <si>
    <t>多米西町二丁目</t>
  </si>
  <si>
    <t>小向町</t>
  </si>
  <si>
    <t>高師</t>
  </si>
  <si>
    <t>畑ヶ田町</t>
  </si>
  <si>
    <t xml:space="preserve">東田町西部 </t>
  </si>
  <si>
    <t>飽海町</t>
  </si>
  <si>
    <t>多米西町三丁目</t>
  </si>
  <si>
    <t>新栄町</t>
  </si>
  <si>
    <t>高師本郷町</t>
  </si>
  <si>
    <t>東田中郷町</t>
  </si>
  <si>
    <t>今橋町</t>
  </si>
  <si>
    <t>多米中町一丁目</t>
  </si>
  <si>
    <t>浜道町</t>
  </si>
  <si>
    <t>東田仲の町</t>
  </si>
  <si>
    <t>つつじが丘</t>
  </si>
  <si>
    <t>つつじが丘一丁目</t>
  </si>
  <si>
    <t>多米中町二丁目</t>
  </si>
  <si>
    <t>青竹町</t>
  </si>
  <si>
    <t>三本木町</t>
  </si>
  <si>
    <t>吾妻町</t>
  </si>
  <si>
    <t>つつじが丘二丁目</t>
  </si>
  <si>
    <t>多米中町三丁目</t>
  </si>
  <si>
    <t>富久縞町</t>
  </si>
  <si>
    <t>上野町</t>
  </si>
  <si>
    <t>朝丘町</t>
  </si>
  <si>
    <t>つつじが丘三丁目</t>
  </si>
  <si>
    <t>多米中町四丁目</t>
  </si>
  <si>
    <t>吉前町</t>
  </si>
  <si>
    <t>曙町宮前</t>
  </si>
  <si>
    <t>上地町</t>
  </si>
  <si>
    <t>佐藤一丁目</t>
  </si>
  <si>
    <t>多米東町一丁目</t>
  </si>
  <si>
    <t>菰口町一丁目</t>
  </si>
  <si>
    <t>天伯</t>
  </si>
  <si>
    <t>東高田町</t>
  </si>
  <si>
    <t>栄町</t>
  </si>
  <si>
    <t>佐藤二丁目</t>
  </si>
  <si>
    <t>多米東町二丁目</t>
  </si>
  <si>
    <t>菰口町二丁目</t>
  </si>
  <si>
    <t>天伯町</t>
  </si>
  <si>
    <t>西郷町</t>
  </si>
  <si>
    <t>佐藤三丁目</t>
  </si>
  <si>
    <t>多米東町三丁目</t>
  </si>
  <si>
    <t>菰口町三丁目</t>
  </si>
  <si>
    <t>大崎</t>
  </si>
  <si>
    <t>大崎町</t>
  </si>
  <si>
    <t>東雲町</t>
  </si>
  <si>
    <t>佐藤四丁目</t>
  </si>
  <si>
    <t>岩崎町</t>
  </si>
  <si>
    <t>菰口町四丁目</t>
  </si>
  <si>
    <t>船渡町</t>
  </si>
  <si>
    <t>東郷町</t>
  </si>
  <si>
    <t>佐藤五丁目</t>
  </si>
  <si>
    <t>飯村</t>
  </si>
  <si>
    <t>飯村町殿田橋</t>
  </si>
  <si>
    <t>菰口町五丁目</t>
  </si>
  <si>
    <t>植田</t>
  </si>
  <si>
    <t>植田町</t>
  </si>
  <si>
    <t>仁連木町</t>
  </si>
  <si>
    <t>三ノ輪本興寺</t>
  </si>
  <si>
    <t>飯村町高山</t>
  </si>
  <si>
    <t>菰口町六丁目</t>
  </si>
  <si>
    <t>御園町</t>
  </si>
  <si>
    <t>羽根井</t>
  </si>
  <si>
    <t>白河・八通町</t>
  </si>
  <si>
    <t>飯村北一丁目</t>
  </si>
  <si>
    <t>問屋町</t>
  </si>
  <si>
    <t>野依</t>
  </si>
  <si>
    <t>野依町</t>
  </si>
  <si>
    <t>宮下町</t>
  </si>
  <si>
    <t>野黒町</t>
  </si>
  <si>
    <t>飯村北二丁目</t>
  </si>
  <si>
    <t>吉川町</t>
  </si>
  <si>
    <t>野依台一丁目</t>
  </si>
  <si>
    <t>下条</t>
  </si>
  <si>
    <t>下条東町</t>
  </si>
  <si>
    <t>立花町</t>
  </si>
  <si>
    <t>飯村北三丁目</t>
  </si>
  <si>
    <t>芦原</t>
  </si>
  <si>
    <t>芦原町</t>
  </si>
  <si>
    <t>若松町</t>
  </si>
  <si>
    <t>下条西町</t>
  </si>
  <si>
    <t>錦町</t>
  </si>
  <si>
    <t>飯村北四丁目</t>
  </si>
  <si>
    <t>西高師町</t>
  </si>
  <si>
    <t>大清水</t>
  </si>
  <si>
    <t>野依台二丁目</t>
  </si>
  <si>
    <t>旭</t>
  </si>
  <si>
    <t>住吉町</t>
  </si>
  <si>
    <t>羽根井町</t>
  </si>
  <si>
    <t>飯村北五丁目</t>
  </si>
  <si>
    <t>高師町</t>
  </si>
  <si>
    <t>大清水町</t>
  </si>
  <si>
    <t>旭町</t>
  </si>
  <si>
    <t>羽根井本町</t>
  </si>
  <si>
    <t>飯村南一丁目</t>
  </si>
  <si>
    <t>松井町</t>
  </si>
  <si>
    <t>南大清水町</t>
  </si>
  <si>
    <t>池見町</t>
  </si>
  <si>
    <t>中郷町</t>
  </si>
  <si>
    <t>飯村南二丁目</t>
  </si>
  <si>
    <t>磯辺</t>
  </si>
  <si>
    <t>王ケ崎町</t>
  </si>
  <si>
    <t>東大清水町</t>
  </si>
  <si>
    <t>老松町</t>
  </si>
  <si>
    <t>花中町</t>
  </si>
  <si>
    <t>飯村南三丁目</t>
  </si>
  <si>
    <t>草間町南部</t>
  </si>
  <si>
    <t>老津</t>
  </si>
  <si>
    <t>老津町</t>
  </si>
  <si>
    <t>東新町</t>
  </si>
  <si>
    <t>往完町</t>
  </si>
  <si>
    <t>飯村南四丁目</t>
  </si>
  <si>
    <t>一色町</t>
  </si>
  <si>
    <t>前畑町</t>
  </si>
  <si>
    <t>羽根井西町</t>
  </si>
  <si>
    <t>飯村南五丁目</t>
  </si>
  <si>
    <t>内張町</t>
  </si>
  <si>
    <t>杉山</t>
  </si>
  <si>
    <t>杉山町</t>
  </si>
  <si>
    <t>南旭町</t>
  </si>
  <si>
    <t>大岩町飯村</t>
  </si>
  <si>
    <t>向草間町</t>
  </si>
  <si>
    <t>下地</t>
  </si>
  <si>
    <t>下地町東部</t>
  </si>
  <si>
    <t>岩西</t>
  </si>
  <si>
    <t>岩屋町</t>
  </si>
  <si>
    <t>磯辺下地町</t>
  </si>
  <si>
    <t>高根</t>
  </si>
  <si>
    <t>伊古部町</t>
  </si>
  <si>
    <t>下地町西部</t>
  </si>
  <si>
    <t>西口町</t>
  </si>
  <si>
    <t>城山町</t>
  </si>
  <si>
    <t>東赤沢町</t>
  </si>
  <si>
    <t>大村</t>
  </si>
  <si>
    <t>大村町</t>
  </si>
  <si>
    <t>佐藤町</t>
  </si>
  <si>
    <t>駒形町</t>
  </si>
  <si>
    <t>西赤沢町</t>
  </si>
  <si>
    <t>長瀬町</t>
  </si>
  <si>
    <t>東幸町</t>
  </si>
  <si>
    <t>大山町</t>
  </si>
  <si>
    <t>城下町</t>
  </si>
  <si>
    <t>津田</t>
  </si>
  <si>
    <t>横須賀町</t>
  </si>
  <si>
    <t>西口団地（高師町）</t>
  </si>
  <si>
    <t>栄</t>
  </si>
  <si>
    <t>山田・高師石塚町</t>
  </si>
  <si>
    <t>豊南</t>
  </si>
  <si>
    <t>東七根町</t>
  </si>
  <si>
    <t>川崎町</t>
  </si>
  <si>
    <t>山田二・三番町</t>
  </si>
  <si>
    <t>西七根むつみね台</t>
  </si>
  <si>
    <t>清須町</t>
  </si>
  <si>
    <t>小松・町畑町</t>
  </si>
  <si>
    <t>高塚町</t>
  </si>
  <si>
    <t>下五井町</t>
  </si>
  <si>
    <t>北山町</t>
  </si>
  <si>
    <t>瓜郷町</t>
  </si>
  <si>
    <t>南栄町</t>
  </si>
  <si>
    <t>弥生町西部</t>
  </si>
  <si>
    <t>【問合せ・納品先】　　株式会社プライズメント　
〒440-0864 豊橋市向山町字水車18-6　　TEL.0532-65-3015  FAX.0532-64-3750</t>
  </si>
  <si>
    <t>世帯</t>
  </si>
  <si>
    <t>アパートマンション用 チラシ配布申込書</t>
  </si>
  <si>
    <t xml:space="preserve">     申込数</t>
  </si>
  <si>
    <t>校区別</t>
  </si>
  <si>
    <t>1,148世帯</t>
  </si>
  <si>
    <t>1,568世帯</t>
  </si>
  <si>
    <t>3,322世帯</t>
  </si>
  <si>
    <t>6,813世帯</t>
  </si>
  <si>
    <t>6,275世帯</t>
  </si>
  <si>
    <t>2,652世帯</t>
  </si>
  <si>
    <t>7,696世帯</t>
  </si>
  <si>
    <t>500世帯</t>
  </si>
  <si>
    <t>804世帯</t>
  </si>
  <si>
    <t>577世帯</t>
  </si>
  <si>
    <t>2,285世帯</t>
  </si>
  <si>
    <t>2,093世帯</t>
  </si>
  <si>
    <t>537世帯</t>
  </si>
  <si>
    <t>.</t>
  </si>
  <si>
    <t>444世帯</t>
  </si>
  <si>
    <t>3,443世帯</t>
  </si>
  <si>
    <t>4,692世帯</t>
  </si>
  <si>
    <t>2,930世帯</t>
  </si>
  <si>
    <t>8182世帯</t>
  </si>
  <si>
    <t>2,914世帯</t>
  </si>
  <si>
    <t>3342世帯</t>
  </si>
  <si>
    <t>2,794世帯</t>
  </si>
  <si>
    <t>4,742世帯</t>
  </si>
  <si>
    <t>6,875世帯</t>
  </si>
  <si>
    <t>4931世帯</t>
  </si>
  <si>
    <t>7029世帯</t>
  </si>
  <si>
    <t>4,614世帯</t>
  </si>
  <si>
    <t>4,227世帯</t>
  </si>
  <si>
    <t>東田町東部</t>
  </si>
  <si>
    <t>6,548世帯</t>
  </si>
  <si>
    <t>東田町西部</t>
  </si>
  <si>
    <t>4,102世帯</t>
  </si>
  <si>
    <t>2,270世帯</t>
  </si>
  <si>
    <t>1,641世帯</t>
  </si>
  <si>
    <t>3,767世帯</t>
  </si>
  <si>
    <t>2,076世帯</t>
  </si>
  <si>
    <t>3,209世帯</t>
  </si>
  <si>
    <t>3,115世帯</t>
  </si>
  <si>
    <t>495世帯</t>
  </si>
  <si>
    <t>4,195世帯</t>
  </si>
  <si>
    <t>2,710世帯</t>
  </si>
  <si>
    <t>1,736世帯</t>
  </si>
  <si>
    <t>5,312世帯</t>
  </si>
  <si>
    <t>1,287世帯</t>
  </si>
  <si>
    <t>1,421世帯</t>
  </si>
  <si>
    <t>2,760世帯</t>
  </si>
  <si>
    <t>3,923世帯</t>
  </si>
  <si>
    <t>870世帯</t>
  </si>
  <si>
    <t>1,389世帯</t>
  </si>
  <si>
    <t>1,561世帯</t>
  </si>
  <si>
    <t>4,357世帯</t>
  </si>
  <si>
    <t>788世帯</t>
  </si>
  <si>
    <t>※世帯数は2020年国勢調査　人口世帯数集計の集計単位(字)を元に 地区毎に集計した値です</t>
  </si>
  <si>
    <r>
      <rPr>
        <b/>
        <sz val="18"/>
        <rFont val="ＭＳ Ｐゴシック"/>
        <charset val="128"/>
      </rPr>
      <t>　【問合せ・納品先】　　</t>
    </r>
    <r>
      <rPr>
        <sz val="18"/>
        <rFont val="ＭＳ Ｐゴシック"/>
        <charset val="128"/>
      </rPr>
      <t>株式会社プライズメント　〒440-0864 豊橋市向山町字水車18-6　
　　　　　　　　　　　　　　　TEL.0532-65-3015  FAX.0532-64-3750</t>
    </r>
  </si>
  <si>
    <t>港湾部 市場･明海は上表から除外</t>
  </si>
  <si>
    <t>戸建用 チラシ配布申込書</t>
  </si>
  <si>
    <t>913世帯</t>
  </si>
  <si>
    <t>579世帯</t>
  </si>
  <si>
    <t>986世帯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</si>
</sst>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(\$* #,##0.00_);_(\$* \(#,##0.00\);_(\$* &quot;-&quot;??_);_(@_)"/>
    <numFmt numFmtId="177" formatCode="00&quot;冊&quot;"/>
    <numFmt numFmtId="178" formatCode="_ * #,##0_ ;_ * \-#,##0_ ;_ * &quot;-&quot;??_ ;_ @_ "/>
    <numFmt numFmtId="179" formatCode="_(\$* #,##0_);_(\$* \(#,##0\);_(\$* &quot;-&quot;_);_(@_)"/>
    <numFmt numFmtId="180" formatCode="_-&quot;\&quot;* #,##0.00_-\ ;\-&quot;\&quot;* #,##0.00_-\ ;_-&quot;\&quot;* &quot;-&quot;??_-\ ;_-@_-"/>
    <numFmt numFmtId="181" formatCode="_-&quot;\&quot;* #,##0_-\ ;\-&quot;\&quot;* #,##0_-\ ;_-&quot;\&quot;* &quot;-&quot;??_-\ ;_-@_-"/>
    <numFmt numFmtId="182" formatCode="0&quot;世帯&quot;"/>
  </numFmts>
  <fonts count="55">
    <font>
      <sz val="12"/>
      <name val="ＭＳ Ｐゴシック"/>
      <charset val="134"/>
    </font>
    <font>
      <sz val="12"/>
      <name val="ＭＳ Ｐゴシック"/>
      <charset val="128"/>
    </font>
    <font>
      <sz val="11"/>
      <color indexed="62"/>
      <name val="ＭＳ Ｐゴシック"/>
      <charset val="0"/>
    </font>
    <font>
      <sz val="11"/>
      <color indexed="8"/>
      <name val="ＭＳ Ｐゴシック"/>
      <charset val="0"/>
    </font>
    <font>
      <sz val="11"/>
      <color indexed="9"/>
      <name val="ＭＳ Ｐゴシック"/>
      <charset val="0"/>
    </font>
    <font>
      <b/>
      <sz val="18"/>
      <color indexed="62"/>
      <name val="ＭＳ Ｐゴシック"/>
      <charset val="134"/>
    </font>
    <font>
      <u/>
      <sz val="11"/>
      <color indexed="36"/>
      <name val="ＭＳ Ｐゴシック"/>
      <charset val="0"/>
    </font>
    <font>
      <b/>
      <sz val="11"/>
      <color indexed="8"/>
      <name val="ＭＳ Ｐゴシック"/>
      <charset val="0"/>
    </font>
    <font>
      <sz val="11"/>
      <color indexed="17"/>
      <name val="ＭＳ Ｐゴシック"/>
      <charset val="0"/>
    </font>
    <font>
      <b/>
      <sz val="13"/>
      <color indexed="62"/>
      <name val="ＭＳ Ｐゴシック"/>
      <charset val="134"/>
    </font>
    <font>
      <sz val="11"/>
      <color indexed="53"/>
      <name val="ＭＳ Ｐゴシック"/>
      <charset val="0"/>
    </font>
    <font>
      <i/>
      <sz val="11"/>
      <color indexed="23"/>
      <name val="ＭＳ Ｐゴシック"/>
      <charset val="0"/>
    </font>
    <font>
      <b/>
      <sz val="11"/>
      <color indexed="52"/>
      <name val="ＭＳ Ｐゴシック"/>
      <charset val="0"/>
    </font>
    <font>
      <b/>
      <sz val="15"/>
      <color indexed="62"/>
      <name val="ＭＳ Ｐゴシック"/>
      <charset val="134"/>
    </font>
    <font>
      <u/>
      <sz val="11"/>
      <color indexed="39"/>
      <name val="ＭＳ Ｐゴシック"/>
      <charset val="0"/>
    </font>
    <font>
      <sz val="11"/>
      <color indexed="52"/>
      <name val="ＭＳ Ｐゴシック"/>
      <charset val="0"/>
    </font>
    <font>
      <b/>
      <sz val="11"/>
      <color indexed="9"/>
      <name val="ＭＳ Ｐゴシック"/>
      <charset val="0"/>
    </font>
    <font>
      <b/>
      <sz val="11"/>
      <color indexed="63"/>
      <name val="ＭＳ Ｐゴシック"/>
      <charset val="0"/>
    </font>
    <font>
      <b/>
      <sz val="11"/>
      <color indexed="62"/>
      <name val="ＭＳ Ｐゴシック"/>
      <charset val="134"/>
    </font>
    <font>
      <sz val="11"/>
      <color indexed="16"/>
      <name val="ＭＳ Ｐゴシック"/>
      <charset val="0"/>
    </font>
    <font>
      <sz val="11"/>
      <color indexed="60"/>
      <name val="ＭＳ Ｐゴシック"/>
      <charset val="0"/>
    </font>
    <font>
      <sz val="11"/>
      <color indexed="8"/>
      <name val="ＭＳ Ｐゴシック"/>
      <charset val="128"/>
    </font>
    <font>
      <b/>
      <sz val="16"/>
      <name val="ＭＳ Ｐゴシック"/>
      <charset val="128"/>
    </font>
    <font>
      <sz val="12"/>
      <color indexed="48"/>
      <name val="ＭＳ Ｐゴシック"/>
      <charset val="128"/>
    </font>
    <font>
      <sz val="14"/>
      <name val="ＭＳ Ｐゴシック"/>
      <charset val="128"/>
    </font>
    <font>
      <b/>
      <sz val="12"/>
      <name val="ＭＳ Ｐゴシック"/>
      <charset val="128"/>
    </font>
    <font>
      <sz val="9"/>
      <name val="ＭＳ Ｐゴシック"/>
      <charset val="128"/>
    </font>
    <font>
      <sz val="9"/>
      <color indexed="48"/>
      <name val="ＭＳ Ｐゴシック"/>
      <charset val="128"/>
    </font>
    <font>
      <sz val="9"/>
      <color indexed="8"/>
      <name val="ＭＳ Ｐゴシック"/>
      <charset val="128"/>
    </font>
    <font>
      <sz val="11"/>
      <name val="ＭＳ Ｐゴシック"/>
      <charset val="128"/>
    </font>
    <font>
      <b/>
      <sz val="11"/>
      <name val="ＭＳ Ｐゴシック"/>
      <charset val="128"/>
    </font>
    <font>
      <b/>
      <sz val="14"/>
      <color indexed="10"/>
      <name val="ＭＳ Ｐゴシック"/>
      <charset val="128"/>
    </font>
    <font>
      <b/>
      <sz val="18"/>
      <color indexed="48"/>
      <name val="ＭＳ Ｐゴシック"/>
      <charset val="128"/>
    </font>
    <font>
      <b/>
      <sz val="12"/>
      <color indexed="48"/>
      <name val="ＭＳ Ｐゴシック"/>
      <charset val="128"/>
    </font>
    <font>
      <sz val="9"/>
      <color indexed="12"/>
      <name val="ＭＳ Ｐゴシック"/>
      <charset val="128"/>
    </font>
    <font>
      <b/>
      <sz val="16"/>
      <color indexed="8"/>
      <name val="ＭＳ Ｐゴシック"/>
      <charset val="128"/>
    </font>
    <font>
      <b/>
      <sz val="16"/>
      <color indexed="48"/>
      <name val="ＭＳ Ｐゴシック"/>
      <charset val="128"/>
    </font>
    <font>
      <b/>
      <sz val="12"/>
      <color indexed="10"/>
      <name val="ＭＳ Ｐゴシック"/>
      <charset val="128"/>
    </font>
    <font>
      <sz val="6"/>
      <color indexed="9"/>
      <name val="ＭＳ Ｐゴシック"/>
      <charset val="128"/>
    </font>
    <font>
      <sz val="9"/>
      <color indexed="9"/>
      <name val="ＭＳ Ｐゴシック"/>
      <charset val="128"/>
    </font>
    <font>
      <sz val="12"/>
      <color indexed="8"/>
      <name val="ＭＳ Ｐゴシック"/>
      <charset val="128"/>
    </font>
    <font>
      <sz val="10"/>
      <name val="ＭＳ Ｐゴシック"/>
      <charset val="128"/>
    </font>
    <font>
      <sz val="10"/>
      <color indexed="48"/>
      <name val="ＭＳ Ｐゴシック"/>
      <charset val="128"/>
    </font>
    <font>
      <b/>
      <sz val="18"/>
      <color indexed="12"/>
      <name val="ＭＳ Ｐゴシック"/>
      <charset val="128"/>
    </font>
    <font>
      <b/>
      <sz val="11"/>
      <color indexed="10"/>
      <name val="ＭＳ Ｐゴシック"/>
      <charset val="128"/>
    </font>
    <font>
      <b/>
      <sz val="14"/>
      <name val="ＭＳ Ｐゴシック"/>
      <charset val="128"/>
    </font>
    <font>
      <b/>
      <sz val="14"/>
      <color indexed="48"/>
      <name val="ＭＳ Ｐゴシック"/>
      <charset val="128"/>
    </font>
    <font>
      <b/>
      <sz val="11"/>
      <color indexed="12"/>
      <name val="ＭＳ Ｐゴシック"/>
      <charset val="128"/>
    </font>
    <font>
      <sz val="14"/>
      <color indexed="48"/>
      <name val="ＭＳ Ｐゴシック"/>
      <charset val="128"/>
    </font>
    <font>
      <sz val="10"/>
      <color indexed="10"/>
      <name val="ＭＳ Ｐゴシック"/>
      <charset val="128"/>
    </font>
    <font>
      <b/>
      <sz val="18"/>
      <name val="ＭＳ Ｐゴシック"/>
      <charset val="128"/>
    </font>
    <font>
      <b/>
      <sz val="6"/>
      <color indexed="9"/>
      <name val="ＭＳ Ｐゴシック"/>
      <charset val="128"/>
    </font>
    <font>
      <b/>
      <sz val="16"/>
      <color indexed="12"/>
      <name val="ＭＳ Ｐゴシック"/>
      <charset val="128"/>
    </font>
    <font>
      <sz val="9"/>
      <color indexed="10"/>
      <name val="ＭＳ Ｐゴシック"/>
      <charset val="128"/>
    </font>
    <font>
      <sz val="18"/>
      <name val="ＭＳ Ｐゴシック"/>
      <charset val="128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60">
    <xf numFmtId="0" fontId="0" fillId="0" borderId="117">
      <alignment vertical="center"/>
    </xf>
    <xf numFmtId="0" fontId="4" fillId="8" borderId="0" applyNumberFormat="0" applyBorder="0" applyAlignment="0" applyProtection="0">
      <alignment vertical="center"/>
    </xf>
    <xf numFmtId="178" fontId="0" fillId="0" borderId="117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181" fontId="0" fillId="0" borderId="117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3" fontId="0" fillId="0" borderId="117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117" applyFont="0" applyFill="0" applyBorder="0" applyAlignment="0" applyProtection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180" fontId="0" fillId="0" borderId="117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11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17" borderId="121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20" applyNumberFormat="0" applyFill="0" applyAlignment="0" applyProtection="0">
      <alignment vertical="center"/>
    </xf>
    <xf numFmtId="0" fontId="17" fillId="9" borderId="12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120" applyNumberFormat="0" applyFill="0" applyAlignment="0" applyProtection="0">
      <alignment vertical="center"/>
    </xf>
    <xf numFmtId="0" fontId="18" fillId="0" borderId="125" applyNumberFormat="0" applyFill="0" applyAlignment="0" applyProtection="0">
      <alignment vertical="center"/>
    </xf>
    <xf numFmtId="0" fontId="12" fillId="9" borderId="1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19" borderId="12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11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695">
    <xf numFmtId="0" fontId="1" fillId="0" borderId="0" xfId="11">
      <alignment vertical="center"/>
    </xf>
    <xf numFmtId="0" fontId="22" fillId="0" borderId="0" xfId="24" applyFont="1">
      <alignment vertical="center"/>
    </xf>
    <xf numFmtId="0" fontId="23" fillId="0" borderId="0" xfId="11" applyFont="1">
      <alignment vertical="center"/>
    </xf>
    <xf numFmtId="0" fontId="24" fillId="0" borderId="0" xfId="24" applyFont="1">
      <alignment vertical="center"/>
    </xf>
    <xf numFmtId="0" fontId="1" fillId="0" borderId="0" xfId="24">
      <alignment vertical="center"/>
    </xf>
    <xf numFmtId="0" fontId="1" fillId="2" borderId="0" xfId="24" applyFill="1">
      <alignment vertical="center"/>
    </xf>
    <xf numFmtId="0" fontId="25" fillId="0" borderId="0" xfId="24" applyFont="1">
      <alignment vertical="center"/>
    </xf>
    <xf numFmtId="0" fontId="26" fillId="0" borderId="0" xfId="24" applyFont="1">
      <alignment vertical="center"/>
    </xf>
    <xf numFmtId="178" fontId="27" fillId="0" borderId="0" xfId="37" applyFont="1">
      <alignment vertical="center"/>
    </xf>
    <xf numFmtId="178" fontId="26" fillId="0" borderId="0" xfId="37" applyFont="1">
      <alignment vertical="center"/>
    </xf>
    <xf numFmtId="178" fontId="28" fillId="0" borderId="0" xfId="37" applyFont="1" applyFill="1" applyAlignment="1">
      <alignment horizontal="center" vertical="center"/>
    </xf>
    <xf numFmtId="178" fontId="29" fillId="0" borderId="0" xfId="37" applyFont="1">
      <alignment vertical="center"/>
    </xf>
    <xf numFmtId="178" fontId="26" fillId="0" borderId="0" xfId="37" applyFont="1" applyFill="1">
      <alignment vertical="center"/>
    </xf>
    <xf numFmtId="0" fontId="30" fillId="0" borderId="0" xfId="24" applyFont="1">
      <alignment vertical="center"/>
    </xf>
    <xf numFmtId="178" fontId="27" fillId="0" borderId="0" xfId="37" applyFont="1" applyAlignment="1">
      <alignment vertical="center"/>
    </xf>
    <xf numFmtId="178" fontId="26" fillId="0" borderId="0" xfId="37" applyFont="1" applyAlignment="1">
      <alignment vertical="center"/>
    </xf>
    <xf numFmtId="0" fontId="30" fillId="0" borderId="0" xfId="24" applyFont="1" applyAlignment="1">
      <alignment vertical="center" textRotation="255"/>
    </xf>
    <xf numFmtId="178" fontId="31" fillId="3" borderId="0" xfId="51" applyNumberFormat="1" applyFont="1" applyFill="1" applyAlignment="1">
      <alignment vertical="center"/>
    </xf>
    <xf numFmtId="0" fontId="22" fillId="2" borderId="0" xfId="24" applyFont="1" applyFill="1">
      <alignment vertical="center"/>
    </xf>
    <xf numFmtId="0" fontId="32" fillId="0" borderId="0" xfId="24" applyFont="1">
      <alignment vertical="center"/>
    </xf>
    <xf numFmtId="178" fontId="22" fillId="0" borderId="0" xfId="37" applyFont="1" applyAlignment="1">
      <alignment vertical="center"/>
    </xf>
    <xf numFmtId="0" fontId="23" fillId="0" borderId="0" xfId="24" applyFont="1">
      <alignment vertical="center"/>
    </xf>
    <xf numFmtId="0" fontId="23" fillId="2" borderId="0" xfId="24" applyFont="1" applyFill="1">
      <alignment vertical="center"/>
    </xf>
    <xf numFmtId="0" fontId="27" fillId="0" borderId="1" xfId="24" applyFont="1" applyBorder="1" applyAlignment="1">
      <alignment horizontal="center" vertical="center"/>
    </xf>
    <xf numFmtId="0" fontId="27" fillId="0" borderId="2" xfId="24" applyFont="1" applyBorder="1" applyAlignment="1">
      <alignment horizontal="center" vertical="center"/>
    </xf>
    <xf numFmtId="178" fontId="27" fillId="0" borderId="3" xfId="37" applyFont="1" applyFill="1" applyBorder="1" applyAlignment="1">
      <alignment horizontal="center" vertical="center"/>
    </xf>
    <xf numFmtId="178" fontId="27" fillId="0" borderId="4" xfId="37" applyFont="1" applyFill="1" applyBorder="1" applyAlignment="1">
      <alignment horizontal="center" vertical="center"/>
    </xf>
    <xf numFmtId="178" fontId="27" fillId="0" borderId="5" xfId="37" applyFont="1" applyFill="1" applyBorder="1" applyAlignment="1">
      <alignment horizontal="center" vertical="center"/>
    </xf>
    <xf numFmtId="0" fontId="25" fillId="4" borderId="1" xfId="24" applyFont="1" applyFill="1" applyBorder="1" applyAlignment="1">
      <alignment vertical="center" textRotation="255"/>
    </xf>
    <xf numFmtId="0" fontId="26" fillId="5" borderId="6" xfId="24" applyFont="1" applyFill="1" applyBorder="1" applyAlignment="1">
      <alignment horizontal="right" vertical="center" wrapText="1"/>
    </xf>
    <xf numFmtId="0" fontId="26" fillId="5" borderId="4" xfId="24" applyFont="1" applyFill="1" applyBorder="1">
      <alignment vertical="center"/>
    </xf>
    <xf numFmtId="178" fontId="33" fillId="5" borderId="7" xfId="37" applyFont="1" applyFill="1" applyBorder="1" applyAlignment="1">
      <alignment vertical="center"/>
    </xf>
    <xf numFmtId="178" fontId="1" fillId="5" borderId="4" xfId="37" applyFont="1" applyFill="1" applyBorder="1">
      <alignment vertical="center"/>
    </xf>
    <xf numFmtId="178" fontId="1" fillId="5" borderId="5" xfId="37" applyFont="1" applyFill="1" applyBorder="1">
      <alignment vertical="center"/>
    </xf>
    <xf numFmtId="0" fontId="25" fillId="4" borderId="8" xfId="24" applyFont="1" applyFill="1" applyBorder="1" applyAlignment="1">
      <alignment vertical="center" textRotation="255"/>
    </xf>
    <xf numFmtId="0" fontId="34" fillId="5" borderId="9" xfId="24" applyFont="1" applyFill="1" applyBorder="1" applyAlignment="1">
      <alignment horizontal="right" vertical="center" wrapText="1"/>
    </xf>
    <xf numFmtId="0" fontId="26" fillId="5" borderId="10" xfId="24" applyFont="1" applyFill="1" applyBorder="1">
      <alignment vertical="center"/>
    </xf>
    <xf numFmtId="178" fontId="33" fillId="5" borderId="11" xfId="37" applyFont="1" applyFill="1" applyBorder="1" applyAlignment="1">
      <alignment vertical="center"/>
    </xf>
    <xf numFmtId="178" fontId="1" fillId="5" borderId="10" xfId="37" applyFont="1" applyFill="1" applyBorder="1" applyAlignment="1">
      <alignment vertical="center"/>
    </xf>
    <xf numFmtId="178" fontId="1" fillId="5" borderId="12" xfId="37" applyFont="1" applyFill="1" applyBorder="1" applyAlignment="1">
      <alignment vertical="center"/>
    </xf>
    <xf numFmtId="0" fontId="25" fillId="4" borderId="13" xfId="24" applyFont="1" applyFill="1" applyBorder="1" applyAlignment="1">
      <alignment vertical="center" textRotation="255"/>
    </xf>
    <xf numFmtId="0" fontId="26" fillId="5" borderId="0" xfId="24" applyFont="1" applyFill="1" applyAlignment="1">
      <alignment vertical="center" wrapText="1"/>
    </xf>
    <xf numFmtId="0" fontId="26" fillId="5" borderId="7" xfId="24" applyFont="1" applyFill="1" applyBorder="1">
      <alignment vertical="center"/>
    </xf>
    <xf numFmtId="178" fontId="1" fillId="5" borderId="14" xfId="37" applyFont="1" applyFill="1" applyBorder="1" applyAlignment="1">
      <alignment vertical="center"/>
    </xf>
    <xf numFmtId="178" fontId="1" fillId="5" borderId="15" xfId="37" applyFont="1" applyFill="1" applyBorder="1" applyAlignment="1">
      <alignment vertical="center"/>
    </xf>
    <xf numFmtId="0" fontId="25" fillId="4" borderId="16" xfId="24" applyFont="1" applyFill="1" applyBorder="1" applyAlignment="1">
      <alignment vertical="center" textRotation="255"/>
    </xf>
    <xf numFmtId="0" fontId="26" fillId="5" borderId="17" xfId="24" applyFont="1" applyFill="1" applyBorder="1">
      <alignment vertical="center"/>
    </xf>
    <xf numFmtId="178" fontId="33" fillId="5" borderId="17" xfId="37" applyFont="1" applyFill="1" applyBorder="1" applyAlignment="1">
      <alignment vertical="center"/>
    </xf>
    <xf numFmtId="178" fontId="1" fillId="5" borderId="18" xfId="37" applyFont="1" applyFill="1" applyBorder="1" applyAlignment="1">
      <alignment vertical="center"/>
    </xf>
    <xf numFmtId="178" fontId="1" fillId="5" borderId="19" xfId="37" applyFont="1" applyFill="1" applyBorder="1" applyAlignment="1">
      <alignment vertical="center"/>
    </xf>
    <xf numFmtId="0" fontId="25" fillId="4" borderId="20" xfId="24" applyFont="1" applyFill="1" applyBorder="1" applyAlignment="1">
      <alignment vertical="center" textRotation="255"/>
    </xf>
    <xf numFmtId="0" fontId="26" fillId="5" borderId="21" xfId="24" applyFont="1" applyFill="1" applyBorder="1">
      <alignment vertical="center"/>
    </xf>
    <xf numFmtId="178" fontId="1" fillId="5" borderId="22" xfId="37" applyFont="1" applyFill="1" applyBorder="1" applyAlignment="1">
      <alignment vertical="center"/>
    </xf>
    <xf numFmtId="178" fontId="1" fillId="5" borderId="23" xfId="37" applyFont="1" applyFill="1" applyBorder="1" applyAlignment="1">
      <alignment vertical="center"/>
    </xf>
    <xf numFmtId="0" fontId="26" fillId="5" borderId="24" xfId="24" applyFont="1" applyFill="1" applyBorder="1" applyAlignment="1">
      <alignment horizontal="right" vertical="center" wrapText="1"/>
    </xf>
    <xf numFmtId="0" fontId="26" fillId="5" borderId="25" xfId="24" applyFont="1" applyFill="1" applyBorder="1">
      <alignment vertical="center"/>
    </xf>
    <xf numFmtId="178" fontId="1" fillId="5" borderId="26" xfId="37" applyFont="1" applyFill="1" applyBorder="1">
      <alignment vertical="center"/>
    </xf>
    <xf numFmtId="178" fontId="1" fillId="5" borderId="15" xfId="37" applyFont="1" applyFill="1" applyBorder="1">
      <alignment vertical="center"/>
    </xf>
    <xf numFmtId="182" fontId="34" fillId="0" borderId="0" xfId="24" applyNumberFormat="1" applyFont="1" applyAlignment="1">
      <alignment horizontal="right" vertical="center" wrapText="1"/>
    </xf>
    <xf numFmtId="0" fontId="26" fillId="0" borderId="17" xfId="24" applyFont="1" applyBorder="1">
      <alignment vertical="center"/>
    </xf>
    <xf numFmtId="178" fontId="33" fillId="0" borderId="17" xfId="37" applyFont="1" applyFill="1" applyBorder="1" applyAlignment="1">
      <alignment vertical="center"/>
    </xf>
    <xf numFmtId="178" fontId="1" fillId="0" borderId="18" xfId="37" applyFont="1" applyFill="1" applyBorder="1" applyAlignment="1">
      <alignment vertical="center"/>
    </xf>
    <xf numFmtId="178" fontId="1" fillId="0" borderId="19" xfId="37" applyFont="1" applyFill="1" applyBorder="1" applyAlignment="1">
      <alignment vertical="center"/>
    </xf>
    <xf numFmtId="0" fontId="26" fillId="0" borderId="0" xfId="24" applyFont="1" applyAlignment="1">
      <alignment vertical="center" wrapText="1"/>
    </xf>
    <xf numFmtId="0" fontId="26" fillId="0" borderId="21" xfId="24" applyFont="1" applyBorder="1">
      <alignment vertical="center"/>
    </xf>
    <xf numFmtId="178" fontId="1" fillId="0" borderId="22" xfId="37" applyFont="1" applyFill="1" applyBorder="1" applyAlignment="1">
      <alignment vertical="center"/>
    </xf>
    <xf numFmtId="0" fontId="1" fillId="0" borderId="10" xfId="24" applyBorder="1">
      <alignment vertical="center"/>
    </xf>
    <xf numFmtId="0" fontId="26" fillId="0" borderId="11" xfId="24" applyFont="1" applyBorder="1">
      <alignment vertical="center"/>
    </xf>
    <xf numFmtId="178" fontId="33" fillId="0" borderId="11" xfId="37" applyFont="1" applyFill="1" applyBorder="1" applyAlignment="1">
      <alignment vertical="center"/>
    </xf>
    <xf numFmtId="178" fontId="1" fillId="0" borderId="11" xfId="37" applyFont="1" applyFill="1" applyBorder="1" applyAlignment="1">
      <alignment vertical="center"/>
    </xf>
    <xf numFmtId="0" fontId="26" fillId="5" borderId="27" xfId="24" applyFont="1" applyFill="1" applyBorder="1" applyAlignment="1">
      <alignment horizontal="right" vertical="center" wrapText="1"/>
    </xf>
    <xf numFmtId="0" fontId="26" fillId="5" borderId="14" xfId="24" applyFont="1" applyFill="1" applyBorder="1">
      <alignment vertical="center"/>
    </xf>
    <xf numFmtId="0" fontId="26" fillId="5" borderId="27" xfId="24" applyFont="1" applyFill="1" applyBorder="1" applyAlignment="1">
      <alignment vertical="center" wrapText="1"/>
    </xf>
    <xf numFmtId="0" fontId="26" fillId="5" borderId="22" xfId="24" applyFont="1" applyFill="1" applyBorder="1">
      <alignment vertical="center"/>
    </xf>
    <xf numFmtId="0" fontId="26" fillId="5" borderId="28" xfId="24" applyFont="1" applyFill="1" applyBorder="1" applyAlignment="1">
      <alignment horizontal="right" vertical="center" wrapText="1"/>
    </xf>
    <xf numFmtId="0" fontId="26" fillId="5" borderId="26" xfId="24" applyFont="1" applyFill="1" applyBorder="1">
      <alignment vertical="center"/>
    </xf>
    <xf numFmtId="178" fontId="1" fillId="5" borderId="26" xfId="37" applyFont="1" applyFill="1" applyBorder="1" applyAlignment="1">
      <alignment vertical="center"/>
    </xf>
    <xf numFmtId="0" fontId="25" fillId="4" borderId="29" xfId="24" applyFont="1" applyFill="1" applyBorder="1" applyAlignment="1">
      <alignment vertical="center" textRotation="255"/>
    </xf>
    <xf numFmtId="0" fontId="26" fillId="5" borderId="9" xfId="24" applyFont="1" applyFill="1" applyBorder="1" applyAlignment="1">
      <alignment vertical="center" wrapText="1"/>
    </xf>
    <xf numFmtId="178" fontId="1" fillId="5" borderId="10" xfId="37" applyFont="1" applyFill="1" applyBorder="1">
      <alignment vertical="center"/>
    </xf>
    <xf numFmtId="178" fontId="1" fillId="5" borderId="12" xfId="37" applyFont="1" applyFill="1" applyBorder="1">
      <alignment vertical="center"/>
    </xf>
    <xf numFmtId="0" fontId="25" fillId="4" borderId="13" xfId="24" applyFont="1" applyFill="1" applyBorder="1" applyAlignment="1">
      <alignment horizontal="center" vertical="center" textRotation="255"/>
    </xf>
    <xf numFmtId="0" fontId="26" fillId="0" borderId="30" xfId="24" applyFont="1" applyBorder="1" applyAlignment="1">
      <alignment horizontal="right" vertical="center" wrapText="1"/>
    </xf>
    <xf numFmtId="0" fontId="26" fillId="0" borderId="14" xfId="24" applyFont="1" applyBorder="1">
      <alignment vertical="center"/>
    </xf>
    <xf numFmtId="178" fontId="33" fillId="0" borderId="7" xfId="37" applyFont="1" applyFill="1" applyBorder="1" applyAlignment="1">
      <alignment vertical="center"/>
    </xf>
    <xf numFmtId="178" fontId="1" fillId="0" borderId="7" xfId="37" applyFont="1" applyFill="1" applyBorder="1" applyAlignment="1">
      <alignment vertical="center"/>
    </xf>
    <xf numFmtId="0" fontId="25" fillId="4" borderId="16" xfId="24" applyFont="1" applyFill="1" applyBorder="1" applyAlignment="1">
      <alignment horizontal="center" vertical="center" textRotation="255"/>
    </xf>
    <xf numFmtId="182" fontId="34" fillId="0" borderId="27" xfId="24" applyNumberFormat="1" applyFont="1" applyBorder="1" applyAlignment="1">
      <alignment horizontal="right" vertical="center" wrapText="1"/>
    </xf>
    <xf numFmtId="0" fontId="26" fillId="0" borderId="18" xfId="24" applyFont="1" applyBorder="1">
      <alignment vertical="center"/>
    </xf>
    <xf numFmtId="178" fontId="1" fillId="0" borderId="17" xfId="37" applyFont="1" applyFill="1" applyBorder="1" applyAlignment="1">
      <alignment vertical="center"/>
    </xf>
    <xf numFmtId="0" fontId="26" fillId="0" borderId="30" xfId="24" applyFont="1" applyBorder="1" applyAlignment="1">
      <alignment vertical="center" wrapText="1"/>
    </xf>
    <xf numFmtId="0" fontId="26" fillId="5" borderId="30" xfId="24" applyFont="1" applyFill="1" applyBorder="1" applyAlignment="1">
      <alignment vertical="center" wrapText="1"/>
    </xf>
    <xf numFmtId="0" fontId="26" fillId="5" borderId="18" xfId="24" applyFont="1" applyFill="1" applyBorder="1">
      <alignment vertical="center"/>
    </xf>
    <xf numFmtId="178" fontId="1" fillId="5" borderId="17" xfId="37" applyFont="1" applyFill="1" applyBorder="1" applyAlignment="1">
      <alignment vertical="center"/>
    </xf>
    <xf numFmtId="178" fontId="1" fillId="0" borderId="21" xfId="37" applyFont="1" applyFill="1" applyBorder="1" applyAlignment="1">
      <alignment vertical="center"/>
    </xf>
    <xf numFmtId="0" fontId="25" fillId="4" borderId="20" xfId="24" applyFont="1" applyFill="1" applyBorder="1" applyAlignment="1">
      <alignment horizontal="center" vertical="center" textRotation="255"/>
    </xf>
    <xf numFmtId="0" fontId="26" fillId="0" borderId="22" xfId="24" applyFont="1" applyBorder="1">
      <alignment vertical="center"/>
    </xf>
    <xf numFmtId="0" fontId="25" fillId="4" borderId="8" xfId="24" applyFont="1" applyFill="1" applyBorder="1" applyAlignment="1">
      <alignment horizontal="center" vertical="center" textRotation="255"/>
    </xf>
    <xf numFmtId="0" fontId="26" fillId="0" borderId="28" xfId="24" applyFont="1" applyBorder="1" applyAlignment="1">
      <alignment horizontal="right" vertical="center" wrapText="1"/>
    </xf>
    <xf numFmtId="0" fontId="26" fillId="0" borderId="25" xfId="24" applyFont="1" applyBorder="1">
      <alignment vertical="center"/>
    </xf>
    <xf numFmtId="178" fontId="1" fillId="0" borderId="25" xfId="37" applyFont="1" applyFill="1" applyBorder="1" applyAlignment="1">
      <alignment vertical="center"/>
    </xf>
    <xf numFmtId="182" fontId="34" fillId="0" borderId="30" xfId="24" applyNumberFormat="1" applyFont="1" applyBorder="1" applyAlignment="1">
      <alignment horizontal="right" vertical="center" wrapText="1"/>
    </xf>
    <xf numFmtId="0" fontId="25" fillId="4" borderId="29" xfId="24" applyFont="1" applyFill="1" applyBorder="1" applyAlignment="1">
      <alignment horizontal="center" vertical="center" textRotation="255"/>
    </xf>
    <xf numFmtId="0" fontId="26" fillId="0" borderId="9" xfId="24" applyFont="1" applyBorder="1" applyAlignment="1">
      <alignment vertical="center" wrapText="1"/>
    </xf>
    <xf numFmtId="0" fontId="26" fillId="0" borderId="10" xfId="24" applyFont="1" applyBorder="1">
      <alignment vertical="center"/>
    </xf>
    <xf numFmtId="0" fontId="26" fillId="0" borderId="31" xfId="24" applyFont="1" applyBorder="1" applyAlignment="1">
      <alignment vertical="center" wrapText="1"/>
    </xf>
    <xf numFmtId="0" fontId="26" fillId="0" borderId="26" xfId="24" applyFont="1" applyBorder="1">
      <alignment vertical="center"/>
    </xf>
    <xf numFmtId="0" fontId="26" fillId="5" borderId="27" xfId="24" applyFont="1" applyFill="1" applyBorder="1">
      <alignment vertical="center"/>
    </xf>
    <xf numFmtId="0" fontId="26" fillId="0" borderId="27" xfId="24" applyFont="1" applyBorder="1" applyAlignment="1">
      <alignment vertical="center" wrapText="1"/>
    </xf>
    <xf numFmtId="0" fontId="26" fillId="0" borderId="32" xfId="24" applyFont="1" applyBorder="1" applyAlignment="1">
      <alignment vertical="center" wrapText="1"/>
    </xf>
    <xf numFmtId="178" fontId="1" fillId="0" borderId="33" xfId="37" applyFont="1" applyFill="1" applyBorder="1" applyAlignment="1">
      <alignment vertical="center"/>
    </xf>
    <xf numFmtId="0" fontId="26" fillId="5" borderId="31" xfId="24" applyFont="1" applyFill="1" applyBorder="1" applyAlignment="1">
      <alignment horizontal="right" vertical="center" wrapText="1"/>
    </xf>
    <xf numFmtId="178" fontId="1" fillId="5" borderId="25" xfId="37" applyFont="1" applyFill="1" applyBorder="1" applyAlignment="1">
      <alignment vertical="center"/>
    </xf>
    <xf numFmtId="178" fontId="1" fillId="5" borderId="34" xfId="37" applyFont="1" applyFill="1" applyBorder="1" applyAlignment="1">
      <alignment vertical="center"/>
    </xf>
    <xf numFmtId="182" fontId="34" fillId="5" borderId="32" xfId="24" applyNumberFormat="1" applyFont="1" applyFill="1" applyBorder="1" applyAlignment="1">
      <alignment horizontal="right" vertical="center" wrapText="1"/>
    </xf>
    <xf numFmtId="178" fontId="1" fillId="5" borderId="11" xfId="37" applyFont="1" applyFill="1" applyBorder="1" applyAlignment="1">
      <alignment vertical="center"/>
    </xf>
    <xf numFmtId="0" fontId="26" fillId="0" borderId="27" xfId="24" applyFont="1" applyBorder="1" applyAlignment="1">
      <alignment horizontal="right" vertical="center" wrapText="1"/>
    </xf>
    <xf numFmtId="0" fontId="26" fillId="0" borderId="14" xfId="24" applyFont="1" applyBorder="1" applyAlignment="1">
      <alignment vertical="center" wrapText="1"/>
    </xf>
    <xf numFmtId="178" fontId="1" fillId="0" borderId="7" xfId="37" applyFont="1" applyFill="1" applyBorder="1" applyAlignment="1">
      <alignment vertical="center" wrapText="1"/>
    </xf>
    <xf numFmtId="178" fontId="1" fillId="0" borderId="15" xfId="37" applyFont="1" applyFill="1" applyBorder="1" applyAlignment="1">
      <alignment vertical="center" wrapText="1"/>
    </xf>
    <xf numFmtId="0" fontId="26" fillId="0" borderId="18" xfId="24" applyFont="1" applyBorder="1" applyAlignment="1">
      <alignment vertical="center" wrapText="1"/>
    </xf>
    <xf numFmtId="178" fontId="1" fillId="0" borderId="17" xfId="37" applyFont="1" applyFill="1" applyBorder="1" applyAlignment="1">
      <alignment vertical="center" wrapText="1"/>
    </xf>
    <xf numFmtId="178" fontId="1" fillId="0" borderId="19" xfId="37" applyFont="1" applyFill="1" applyBorder="1" applyAlignment="1">
      <alignment vertical="center" wrapText="1"/>
    </xf>
    <xf numFmtId="178" fontId="35" fillId="0" borderId="0" xfId="37" applyFont="1" applyFill="1" applyAlignment="1">
      <alignment horizontal="center" vertical="center"/>
    </xf>
    <xf numFmtId="178" fontId="30" fillId="0" borderId="0" xfId="37" applyFont="1" applyAlignment="1">
      <alignment vertical="center"/>
    </xf>
    <xf numFmtId="178" fontId="25" fillId="0" borderId="0" xfId="37" applyFont="1" applyAlignment="1">
      <alignment vertical="center" wrapText="1"/>
    </xf>
    <xf numFmtId="178" fontId="36" fillId="0" borderId="35" xfId="37" applyFont="1" applyBorder="1" applyAlignment="1">
      <alignment horizontal="center" vertical="center" wrapText="1"/>
    </xf>
    <xf numFmtId="178" fontId="22" fillId="0" borderId="35" xfId="37" applyFont="1" applyBorder="1" applyAlignment="1">
      <alignment horizontal="center" vertical="center" wrapText="1"/>
    </xf>
    <xf numFmtId="178" fontId="37" fillId="0" borderId="0" xfId="37" applyFont="1" applyAlignment="1">
      <alignment vertical="center" wrapText="1"/>
    </xf>
    <xf numFmtId="178" fontId="37" fillId="0" borderId="0" xfId="37" applyFont="1" applyFill="1" applyAlignment="1">
      <alignment vertical="center" wrapText="1"/>
    </xf>
    <xf numFmtId="178" fontId="27" fillId="0" borderId="36" xfId="37" applyFont="1" applyFill="1" applyBorder="1" applyAlignment="1">
      <alignment horizontal="center" vertical="center"/>
    </xf>
    <xf numFmtId="0" fontId="27" fillId="0" borderId="37" xfId="24" applyFont="1" applyBorder="1" applyAlignment="1">
      <alignment horizontal="center" vertical="center"/>
    </xf>
    <xf numFmtId="0" fontId="27" fillId="0" borderId="38" xfId="24" applyFont="1" applyBorder="1" applyAlignment="1">
      <alignment horizontal="center" vertical="center"/>
    </xf>
    <xf numFmtId="178" fontId="27" fillId="0" borderId="39" xfId="37" applyFont="1" applyFill="1" applyBorder="1" applyAlignment="1">
      <alignment horizontal="center" vertical="center"/>
    </xf>
    <xf numFmtId="178" fontId="38" fillId="5" borderId="40" xfId="37" applyFont="1" applyFill="1" applyBorder="1" applyAlignment="1">
      <alignment horizontal="center" vertical="center"/>
    </xf>
    <xf numFmtId="0" fontId="25" fillId="6" borderId="36" xfId="24" applyFont="1" applyFill="1" applyBorder="1" applyAlignment="1">
      <alignment horizontal="center" vertical="center" textRotation="255"/>
    </xf>
    <xf numFmtId="0" fontId="26" fillId="5" borderId="5" xfId="24" applyFont="1" applyFill="1" applyBorder="1" applyAlignment="1">
      <alignment horizontal="right" vertical="center" wrapText="1"/>
    </xf>
    <xf numFmtId="0" fontId="26" fillId="5" borderId="41" xfId="24" applyFont="1" applyFill="1" applyBorder="1">
      <alignment vertical="center"/>
    </xf>
    <xf numFmtId="178" fontId="1" fillId="5" borderId="42" xfId="37" applyFont="1" applyFill="1" applyBorder="1" applyAlignment="1">
      <alignment vertical="center"/>
    </xf>
    <xf numFmtId="178" fontId="39" fillId="5" borderId="15" xfId="37" applyFont="1" applyFill="1" applyBorder="1" applyAlignment="1">
      <alignment vertical="center"/>
    </xf>
    <xf numFmtId="178" fontId="39" fillId="5" borderId="43" xfId="37" applyFont="1" applyFill="1" applyBorder="1" applyAlignment="1">
      <alignment horizontal="center" vertical="center"/>
    </xf>
    <xf numFmtId="0" fontId="25" fillId="6" borderId="44" xfId="24" applyFont="1" applyFill="1" applyBorder="1" applyAlignment="1">
      <alignment horizontal="center" vertical="center" textRotation="255"/>
    </xf>
    <xf numFmtId="182" fontId="34" fillId="5" borderId="0" xfId="24" applyNumberFormat="1" applyFont="1" applyFill="1" applyAlignment="1">
      <alignment horizontal="right" vertical="center" wrapText="1"/>
    </xf>
    <xf numFmtId="178" fontId="39" fillId="5" borderId="19" xfId="37" applyFont="1" applyFill="1" applyBorder="1" applyAlignment="1">
      <alignment vertical="center"/>
    </xf>
    <xf numFmtId="178" fontId="39" fillId="5" borderId="45" xfId="37" applyFont="1" applyFill="1" applyBorder="1" applyAlignment="1">
      <alignment horizontal="center" vertical="center"/>
    </xf>
    <xf numFmtId="0" fontId="26" fillId="5" borderId="0" xfId="24" applyFont="1" applyFill="1" applyAlignment="1">
      <alignment horizontal="right" vertical="center" wrapText="1"/>
    </xf>
    <xf numFmtId="178" fontId="39" fillId="5" borderId="46" xfId="37" applyFont="1" applyFill="1" applyBorder="1" applyAlignment="1">
      <alignment horizontal="center" vertical="center"/>
    </xf>
    <xf numFmtId="0" fontId="25" fillId="6" borderId="47" xfId="24" applyFont="1" applyFill="1" applyBorder="1" applyAlignment="1">
      <alignment horizontal="center" vertical="center" textRotation="255"/>
    </xf>
    <xf numFmtId="0" fontId="26" fillId="5" borderId="48" xfId="24" applyFont="1" applyFill="1" applyBorder="1" applyAlignment="1">
      <alignment horizontal="right" vertical="center" wrapText="1"/>
    </xf>
    <xf numFmtId="0" fontId="26" fillId="5" borderId="11" xfId="24" applyFont="1" applyFill="1" applyBorder="1">
      <alignment vertical="center"/>
    </xf>
    <xf numFmtId="178" fontId="39" fillId="5" borderId="43" xfId="37" applyFont="1" applyFill="1" applyBorder="1" applyAlignment="1">
      <alignment vertical="center"/>
    </xf>
    <xf numFmtId="0" fontId="25" fillId="3" borderId="49" xfId="24" applyFont="1" applyFill="1" applyBorder="1" applyAlignment="1">
      <alignment horizontal="center" vertical="center" textRotation="255"/>
    </xf>
    <xf numFmtId="178" fontId="1" fillId="5" borderId="50" xfId="37" applyFont="1" applyFill="1" applyBorder="1" applyAlignment="1">
      <alignment vertical="center"/>
    </xf>
    <xf numFmtId="178" fontId="1" fillId="5" borderId="24" xfId="37" applyFont="1" applyFill="1" applyBorder="1" applyAlignment="1">
      <alignment vertical="center"/>
    </xf>
    <xf numFmtId="178" fontId="39" fillId="5" borderId="51" xfId="37" applyFont="1" applyFill="1" applyBorder="1" applyAlignment="1">
      <alignment vertical="center"/>
    </xf>
    <xf numFmtId="0" fontId="25" fillId="3" borderId="44" xfId="24" applyFont="1" applyFill="1" applyBorder="1" applyAlignment="1">
      <alignment horizontal="center" vertical="center" textRotation="255"/>
    </xf>
    <xf numFmtId="178" fontId="1" fillId="0" borderId="23" xfId="37" applyFont="1" applyFill="1" applyBorder="1" applyAlignment="1">
      <alignment vertical="center"/>
    </xf>
    <xf numFmtId="178" fontId="39" fillId="0" borderId="46" xfId="37" applyFont="1" applyFill="1" applyBorder="1" applyAlignment="1">
      <alignment vertical="center"/>
    </xf>
    <xf numFmtId="0" fontId="26" fillId="0" borderId="0" xfId="24" applyFont="1" applyFill="1" applyAlignment="1">
      <alignment horizontal="right" vertical="center" wrapText="1"/>
    </xf>
    <xf numFmtId="0" fontId="26" fillId="0" borderId="17" xfId="24" applyFont="1" applyFill="1" applyBorder="1">
      <alignment vertical="center"/>
    </xf>
    <xf numFmtId="178" fontId="39" fillId="0" borderId="46" xfId="37" applyFont="1" applyFill="1" applyBorder="1" applyAlignment="1">
      <alignment horizontal="center" vertical="center"/>
    </xf>
    <xf numFmtId="178" fontId="1" fillId="0" borderId="0" xfId="37" applyFont="1" applyFill="1" applyBorder="1" applyAlignment="1">
      <alignment vertical="center"/>
    </xf>
    <xf numFmtId="0" fontId="26" fillId="0" borderId="0" xfId="24" applyFont="1" applyFill="1" applyAlignment="1">
      <alignment vertical="center" wrapText="1"/>
    </xf>
    <xf numFmtId="178" fontId="1" fillId="0" borderId="15" xfId="37" applyFont="1" applyFill="1" applyBorder="1" applyAlignment="1">
      <alignment vertical="center"/>
    </xf>
    <xf numFmtId="178" fontId="39" fillId="0" borderId="52" xfId="37" applyFont="1" applyFill="1" applyBorder="1" applyAlignment="1">
      <alignment horizontal="center" vertical="center"/>
    </xf>
    <xf numFmtId="178" fontId="1" fillId="5" borderId="7" xfId="37" applyFont="1" applyFill="1" applyBorder="1" applyAlignment="1">
      <alignment vertical="center"/>
    </xf>
    <xf numFmtId="178" fontId="39" fillId="5" borderId="46" xfId="37" applyFont="1" applyFill="1" applyBorder="1" applyAlignment="1">
      <alignment vertical="center"/>
    </xf>
    <xf numFmtId="178" fontId="39" fillId="0" borderId="45" xfId="37" applyFont="1" applyFill="1" applyBorder="1" applyAlignment="1">
      <alignment horizontal="center" vertical="center"/>
    </xf>
    <xf numFmtId="0" fontId="25" fillId="3" borderId="47" xfId="24" applyFont="1" applyFill="1" applyBorder="1" applyAlignment="1">
      <alignment horizontal="center" vertical="center" textRotation="255"/>
    </xf>
    <xf numFmtId="0" fontId="26" fillId="0" borderId="48" xfId="24" applyFont="1" applyBorder="1" applyAlignment="1">
      <alignment vertical="center" wrapText="1"/>
    </xf>
    <xf numFmtId="178" fontId="1" fillId="0" borderId="53" xfId="37" applyFont="1" applyFill="1" applyBorder="1" applyAlignment="1">
      <alignment vertical="center"/>
    </xf>
    <xf numFmtId="178" fontId="1" fillId="0" borderId="48" xfId="37" applyFont="1" applyFill="1" applyBorder="1" applyAlignment="1">
      <alignment vertical="center"/>
    </xf>
    <xf numFmtId="178" fontId="39" fillId="0" borderId="52" xfId="37" applyFont="1" applyFill="1" applyBorder="1" applyAlignment="1">
      <alignment vertical="center"/>
    </xf>
    <xf numFmtId="0" fontId="26" fillId="0" borderId="24" xfId="24" applyFont="1" applyBorder="1" applyAlignment="1">
      <alignment horizontal="right" vertical="center" wrapText="1"/>
    </xf>
    <xf numFmtId="178" fontId="1" fillId="0" borderId="34" xfId="37" applyFont="1" applyFill="1" applyBorder="1" applyAlignment="1">
      <alignment vertical="center"/>
    </xf>
    <xf numFmtId="178" fontId="39" fillId="0" borderId="51" xfId="37" applyFont="1" applyFill="1" applyBorder="1" applyAlignment="1">
      <alignment vertical="center"/>
    </xf>
    <xf numFmtId="0" fontId="26" fillId="0" borderId="7" xfId="24" applyFont="1" applyBorder="1">
      <alignment vertical="center"/>
    </xf>
    <xf numFmtId="178" fontId="1" fillId="0" borderId="54" xfId="37" applyFont="1" applyFill="1" applyBorder="1" applyAlignment="1">
      <alignment vertical="center"/>
    </xf>
    <xf numFmtId="0" fontId="26" fillId="0" borderId="54" xfId="24" applyFont="1" applyBorder="1">
      <alignment vertical="center"/>
    </xf>
    <xf numFmtId="178" fontId="1" fillId="0" borderId="12" xfId="37" applyFont="1" applyFill="1" applyBorder="1" applyAlignment="1">
      <alignment vertical="center"/>
    </xf>
    <xf numFmtId="178" fontId="39" fillId="0" borderId="43" xfId="37" applyFont="1" applyFill="1" applyBorder="1" applyAlignment="1">
      <alignment horizontal="center" vertical="center"/>
    </xf>
    <xf numFmtId="178" fontId="39" fillId="0" borderId="15" xfId="37" applyFont="1" applyFill="1" applyBorder="1" applyAlignment="1">
      <alignment vertical="center"/>
    </xf>
    <xf numFmtId="182" fontId="34" fillId="0" borderId="0" xfId="24" applyNumberFormat="1" applyFont="1" applyAlignment="1">
      <alignment vertical="center" wrapText="1"/>
    </xf>
    <xf numFmtId="178" fontId="39" fillId="0" borderId="19" xfId="37" applyFont="1" applyFill="1" applyBorder="1" applyAlignment="1">
      <alignment vertical="center"/>
    </xf>
    <xf numFmtId="0" fontId="34" fillId="5" borderId="0" xfId="24" applyFont="1" applyFill="1" applyAlignment="1">
      <alignment vertical="center" wrapText="1"/>
    </xf>
    <xf numFmtId="178" fontId="39" fillId="0" borderId="43" xfId="37" applyFont="1" applyFill="1" applyBorder="1" applyAlignment="1">
      <alignment vertical="center"/>
    </xf>
    <xf numFmtId="0" fontId="25" fillId="3" borderId="13" xfId="24" applyFont="1" applyFill="1" applyBorder="1" applyAlignment="1">
      <alignment horizontal="center" vertical="center" textRotation="255"/>
    </xf>
    <xf numFmtId="182" fontId="26" fillId="0" borderId="30" xfId="24" applyNumberFormat="1" applyFont="1" applyBorder="1" applyAlignment="1">
      <alignment horizontal="right" vertical="center" wrapText="1"/>
    </xf>
    <xf numFmtId="178" fontId="1" fillId="0" borderId="14" xfId="37" applyFont="1" applyFill="1" applyBorder="1" applyAlignment="1">
      <alignment vertical="center"/>
    </xf>
    <xf numFmtId="0" fontId="25" fillId="3" borderId="16" xfId="24" applyFont="1" applyFill="1" applyBorder="1" applyAlignment="1">
      <alignment horizontal="center" vertical="center" textRotation="255"/>
    </xf>
    <xf numFmtId="182" fontId="34" fillId="5" borderId="30" xfId="24" applyNumberFormat="1" applyFont="1" applyFill="1" applyBorder="1" applyAlignment="1">
      <alignment horizontal="right" vertical="center" wrapText="1"/>
    </xf>
    <xf numFmtId="178" fontId="1" fillId="5" borderId="14" xfId="37" applyFont="1" applyFill="1" applyBorder="1" applyAlignment="1">
      <alignment horizontal="right" vertical="center"/>
    </xf>
    <xf numFmtId="178" fontId="1" fillId="5" borderId="15" xfId="37" applyFont="1" applyFill="1" applyBorder="1" applyAlignment="1">
      <alignment horizontal="right" vertical="center"/>
    </xf>
    <xf numFmtId="178" fontId="1" fillId="0" borderId="14" xfId="37" applyFont="1" applyFill="1" applyBorder="1" applyAlignment="1">
      <alignment horizontal="right" vertical="center"/>
    </xf>
    <xf numFmtId="178" fontId="1" fillId="0" borderId="15" xfId="37" applyFont="1" applyFill="1" applyBorder="1" applyAlignment="1">
      <alignment horizontal="right" vertical="center"/>
    </xf>
    <xf numFmtId="0" fontId="25" fillId="3" borderId="20" xfId="24" applyFont="1" applyFill="1" applyBorder="1" applyAlignment="1">
      <alignment horizontal="center" vertical="center" textRotation="255"/>
    </xf>
    <xf numFmtId="178" fontId="1" fillId="0" borderId="32" xfId="37" applyFont="1" applyFill="1" applyBorder="1" applyAlignment="1">
      <alignment vertical="center"/>
    </xf>
    <xf numFmtId="0" fontId="26" fillId="0" borderId="55" xfId="24" applyFont="1" applyBorder="1" applyAlignment="1">
      <alignment horizontal="right" vertical="center" wrapText="1"/>
    </xf>
    <xf numFmtId="182" fontId="34" fillId="0" borderId="8" xfId="24" applyNumberFormat="1" applyFont="1" applyBorder="1" applyAlignment="1">
      <alignment horizontal="right" vertical="center" wrapText="1"/>
    </xf>
    <xf numFmtId="0" fontId="26" fillId="0" borderId="8" xfId="24" applyFont="1" applyBorder="1" applyAlignment="1">
      <alignment vertical="center" wrapText="1"/>
    </xf>
    <xf numFmtId="0" fontId="26" fillId="0" borderId="29" xfId="24" applyFont="1" applyBorder="1" applyAlignment="1">
      <alignment vertical="center" wrapText="1"/>
    </xf>
    <xf numFmtId="178" fontId="40" fillId="0" borderId="53" xfId="37" applyFont="1" applyFill="1" applyBorder="1" applyAlignment="1">
      <alignment vertical="center"/>
    </xf>
    <xf numFmtId="178" fontId="40" fillId="0" borderId="56" xfId="37" applyFont="1" applyFill="1" applyBorder="1" applyAlignment="1">
      <alignment vertical="center"/>
    </xf>
    <xf numFmtId="0" fontId="26" fillId="0" borderId="8" xfId="24" applyFont="1" applyBorder="1" applyAlignment="1">
      <alignment horizontal="right" vertical="center" wrapText="1"/>
    </xf>
    <xf numFmtId="178" fontId="1" fillId="0" borderId="17" xfId="37" applyFont="1" applyFill="1" applyBorder="1" applyAlignment="1">
      <alignment horizontal="right" vertical="center"/>
    </xf>
    <xf numFmtId="178" fontId="1" fillId="0" borderId="19" xfId="37" applyFont="1" applyFill="1" applyBorder="1" applyAlignment="1">
      <alignment horizontal="right" vertical="center"/>
    </xf>
    <xf numFmtId="178" fontId="39" fillId="5" borderId="51" xfId="37" applyFont="1" applyFill="1" applyBorder="1" applyAlignment="1">
      <alignment horizontal="center" vertical="center"/>
    </xf>
    <xf numFmtId="0" fontId="26" fillId="0" borderId="8" xfId="24" applyFont="1" applyBorder="1" applyAlignment="1">
      <alignment horizontal="left" vertical="center" wrapText="1"/>
    </xf>
    <xf numFmtId="178" fontId="39" fillId="5" borderId="52" xfId="37" applyFont="1" applyFill="1" applyBorder="1" applyAlignment="1">
      <alignment horizontal="center" vertical="center"/>
    </xf>
    <xf numFmtId="178" fontId="1" fillId="0" borderId="18" xfId="37" applyFont="1" applyFill="1" applyBorder="1" applyAlignment="1">
      <alignment horizontal="right" vertical="center"/>
    </xf>
    <xf numFmtId="0" fontId="26" fillId="0" borderId="0" xfId="24" applyFont="1" applyAlignment="1">
      <alignment horizontal="center" vertical="center"/>
    </xf>
    <xf numFmtId="0" fontId="27" fillId="0" borderId="0" xfId="24" applyFont="1" applyAlignment="1">
      <alignment horizontal="center" vertical="center"/>
    </xf>
    <xf numFmtId="178" fontId="32" fillId="0" borderId="0" xfId="37" applyFont="1" applyFill="1" applyBorder="1" applyAlignment="1">
      <alignment horizontal="right" vertical="center"/>
    </xf>
    <xf numFmtId="0" fontId="25" fillId="3" borderId="57" xfId="24" applyFont="1" applyFill="1" applyBorder="1" applyAlignment="1">
      <alignment horizontal="center" vertical="center" textRotation="255"/>
    </xf>
    <xf numFmtId="0" fontId="26" fillId="0" borderId="6" xfId="24" applyFont="1" applyBorder="1" applyAlignment="1">
      <alignment horizontal="right" vertical="center" wrapText="1"/>
    </xf>
    <xf numFmtId="0" fontId="26" fillId="0" borderId="42" xfId="24" applyFont="1" applyBorder="1">
      <alignment vertical="center"/>
    </xf>
    <xf numFmtId="178" fontId="1" fillId="0" borderId="42" xfId="37" applyFont="1" applyFill="1" applyBorder="1" applyAlignment="1">
      <alignment vertical="center"/>
    </xf>
    <xf numFmtId="0" fontId="25" fillId="7" borderId="57" xfId="24" applyFont="1" applyFill="1" applyBorder="1" applyAlignment="1">
      <alignment horizontal="center" vertical="center" textRotation="255"/>
    </xf>
    <xf numFmtId="0" fontId="25" fillId="7" borderId="16" xfId="24" applyFont="1" applyFill="1" applyBorder="1" applyAlignment="1">
      <alignment horizontal="center" vertical="center" textRotation="255"/>
    </xf>
    <xf numFmtId="178" fontId="1" fillId="0" borderId="27" xfId="37" applyFont="1" applyFill="1" applyBorder="1" applyAlignment="1">
      <alignment vertical="center"/>
    </xf>
    <xf numFmtId="178" fontId="1" fillId="0" borderId="10" xfId="37" applyFont="1" applyFill="1" applyBorder="1" applyAlignment="1">
      <alignment vertical="center"/>
    </xf>
    <xf numFmtId="178" fontId="39" fillId="0" borderId="33" xfId="37" applyFont="1" applyFill="1" applyBorder="1" applyAlignment="1">
      <alignment vertical="center"/>
    </xf>
    <xf numFmtId="0" fontId="25" fillId="8" borderId="16" xfId="24" applyFont="1" applyFill="1" applyBorder="1" applyAlignment="1">
      <alignment horizontal="center" vertical="center" textRotation="255"/>
    </xf>
    <xf numFmtId="3" fontId="25" fillId="7" borderId="13" xfId="24" applyNumberFormat="1" applyFont="1" applyFill="1" applyBorder="1" applyAlignment="1">
      <alignment horizontal="center" vertical="center" textRotation="255"/>
    </xf>
    <xf numFmtId="3" fontId="25" fillId="7" borderId="16" xfId="24" applyNumberFormat="1" applyFont="1" applyFill="1" applyBorder="1" applyAlignment="1">
      <alignment horizontal="center" vertical="center" textRotation="255"/>
    </xf>
    <xf numFmtId="0" fontId="25" fillId="8" borderId="20" xfId="24" applyFont="1" applyFill="1" applyBorder="1" applyAlignment="1">
      <alignment horizontal="center" vertical="center" textRotation="255"/>
    </xf>
    <xf numFmtId="3" fontId="25" fillId="7" borderId="20" xfId="24" applyNumberFormat="1" applyFont="1" applyFill="1" applyBorder="1" applyAlignment="1">
      <alignment horizontal="center" vertical="center" textRotation="255"/>
    </xf>
    <xf numFmtId="0" fontId="25" fillId="7" borderId="13" xfId="24" applyFont="1" applyFill="1" applyBorder="1" applyAlignment="1">
      <alignment horizontal="center" vertical="center" textRotation="255"/>
    </xf>
    <xf numFmtId="0" fontId="26" fillId="9" borderId="7" xfId="24" applyFont="1" applyFill="1" applyBorder="1">
      <alignment vertical="center"/>
    </xf>
    <xf numFmtId="178" fontId="33" fillId="9" borderId="58" xfId="37" applyFont="1" applyFill="1" applyBorder="1" applyAlignment="1">
      <alignment vertical="center"/>
    </xf>
    <xf numFmtId="178" fontId="1" fillId="9" borderId="7" xfId="37" applyFont="1" applyFill="1" applyBorder="1" applyAlignment="1">
      <alignment vertical="center"/>
    </xf>
    <xf numFmtId="178" fontId="1" fillId="9" borderId="15" xfId="37" applyFont="1" applyFill="1" applyBorder="1" applyAlignment="1">
      <alignment vertical="center"/>
    </xf>
    <xf numFmtId="0" fontId="26" fillId="9" borderId="17" xfId="24" applyFont="1" applyFill="1" applyBorder="1">
      <alignment vertical="center"/>
    </xf>
    <xf numFmtId="178" fontId="33" fillId="9" borderId="59" xfId="37" applyFont="1" applyFill="1" applyBorder="1" applyAlignment="1">
      <alignment vertical="center"/>
    </xf>
    <xf numFmtId="178" fontId="1" fillId="9" borderId="17" xfId="37" applyFont="1" applyFill="1" applyBorder="1" applyAlignment="1">
      <alignment vertical="center"/>
    </xf>
    <xf numFmtId="178" fontId="33" fillId="0" borderId="59" xfId="37" applyFont="1" applyFill="1" applyBorder="1" applyAlignment="1">
      <alignment vertical="center"/>
    </xf>
    <xf numFmtId="0" fontId="25" fillId="7" borderId="20" xfId="24" applyFont="1" applyFill="1" applyBorder="1" applyAlignment="1">
      <alignment horizontal="center" vertical="center" textRotation="255"/>
    </xf>
    <xf numFmtId="178" fontId="33" fillId="0" borderId="33" xfId="37" applyFont="1" applyFill="1" applyBorder="1" applyAlignment="1">
      <alignment vertical="center"/>
    </xf>
    <xf numFmtId="0" fontId="25" fillId="2" borderId="13" xfId="24" applyFont="1" applyFill="1" applyBorder="1" applyAlignment="1">
      <alignment horizontal="center" vertical="center" textRotation="255"/>
    </xf>
    <xf numFmtId="0" fontId="25" fillId="2" borderId="16" xfId="24" applyFont="1" applyFill="1" applyBorder="1" applyAlignment="1">
      <alignment horizontal="center" vertical="center" textRotation="255"/>
    </xf>
    <xf numFmtId="0" fontId="25" fillId="2" borderId="20" xfId="24" applyFont="1" applyFill="1" applyBorder="1" applyAlignment="1">
      <alignment horizontal="center" vertical="center" textRotation="255"/>
    </xf>
    <xf numFmtId="178" fontId="33" fillId="0" borderId="0" xfId="37" applyFont="1" applyAlignment="1">
      <alignment vertical="center" wrapText="1"/>
    </xf>
    <xf numFmtId="0" fontId="27" fillId="0" borderId="60" xfId="24" applyFont="1" applyBorder="1" applyAlignment="1">
      <alignment horizontal="center" vertical="center"/>
    </xf>
    <xf numFmtId="178" fontId="27" fillId="0" borderId="61" xfId="37" applyFont="1" applyFill="1" applyBorder="1" applyAlignment="1">
      <alignment horizontal="center" vertical="center"/>
    </xf>
    <xf numFmtId="178" fontId="27" fillId="0" borderId="2" xfId="37" applyFont="1" applyFill="1" applyBorder="1" applyAlignment="1">
      <alignment horizontal="center" vertical="center"/>
    </xf>
    <xf numFmtId="0" fontId="26" fillId="5" borderId="1" xfId="24" applyFont="1" applyFill="1" applyBorder="1" applyAlignment="1">
      <alignment horizontal="right" vertical="center" wrapText="1"/>
    </xf>
    <xf numFmtId="0" fontId="26" fillId="5" borderId="62" xfId="24" applyFont="1" applyFill="1" applyBorder="1">
      <alignment vertical="center"/>
    </xf>
    <xf numFmtId="178" fontId="1" fillId="5" borderId="41" xfId="37" applyFont="1" applyFill="1" applyBorder="1" applyAlignment="1">
      <alignment vertical="center"/>
    </xf>
    <xf numFmtId="178" fontId="1" fillId="0" borderId="63" xfId="37" applyFont="1" applyFill="1" applyBorder="1" applyAlignment="1">
      <alignment vertical="center"/>
    </xf>
    <xf numFmtId="178" fontId="39" fillId="5" borderId="40" xfId="37" applyFont="1" applyFill="1" applyBorder="1" applyAlignment="1">
      <alignment vertical="center"/>
    </xf>
    <xf numFmtId="0" fontId="25" fillId="2" borderId="1" xfId="24" applyFont="1" applyFill="1" applyBorder="1" applyAlignment="1">
      <alignment horizontal="center" vertical="center" textRotation="255"/>
    </xf>
    <xf numFmtId="0" fontId="26" fillId="5" borderId="1" xfId="24" applyFont="1" applyFill="1" applyBorder="1" applyAlignment="1">
      <alignment vertical="center" wrapText="1"/>
    </xf>
    <xf numFmtId="0" fontId="26" fillId="0" borderId="58" xfId="24" applyFont="1" applyBorder="1">
      <alignment vertical="center"/>
    </xf>
    <xf numFmtId="178" fontId="39" fillId="0" borderId="45" xfId="37" applyFont="1" applyFill="1" applyBorder="1" applyAlignment="1">
      <alignment vertical="center"/>
    </xf>
    <xf numFmtId="0" fontId="25" fillId="2" borderId="8" xfId="24" applyFont="1" applyFill="1" applyBorder="1" applyAlignment="1">
      <alignment horizontal="center" vertical="center" textRotation="255"/>
    </xf>
    <xf numFmtId="182" fontId="34" fillId="5" borderId="8" xfId="24" applyNumberFormat="1" applyFont="1" applyFill="1" applyBorder="1" applyAlignment="1">
      <alignment vertical="center" wrapText="1"/>
    </xf>
    <xf numFmtId="0" fontId="26" fillId="0" borderId="64" xfId="24" applyFont="1" applyBorder="1">
      <alignment vertical="center"/>
    </xf>
    <xf numFmtId="0" fontId="26" fillId="0" borderId="59" xfId="24" applyFont="1" applyBorder="1">
      <alignment vertical="center"/>
    </xf>
    <xf numFmtId="0" fontId="26" fillId="5" borderId="8" xfId="24" applyFont="1" applyFill="1" applyBorder="1" applyAlignment="1">
      <alignment vertical="center" wrapText="1"/>
    </xf>
    <xf numFmtId="0" fontId="26" fillId="5" borderId="58" xfId="24" applyFont="1" applyFill="1" applyBorder="1">
      <alignment vertical="center"/>
    </xf>
    <xf numFmtId="178" fontId="39" fillId="5" borderId="45" xfId="37" applyFont="1" applyFill="1" applyBorder="1" applyAlignment="1">
      <alignment vertical="center"/>
    </xf>
    <xf numFmtId="0" fontId="26" fillId="0" borderId="8" xfId="24" applyFont="1" applyFill="1" applyBorder="1" applyAlignment="1">
      <alignment vertical="center" wrapText="1"/>
    </xf>
    <xf numFmtId="0" fontId="26" fillId="5" borderId="59" xfId="24" applyFont="1" applyFill="1" applyBorder="1">
      <alignment vertical="center"/>
    </xf>
    <xf numFmtId="0" fontId="1" fillId="0" borderId="8" xfId="24" applyBorder="1">
      <alignment vertical="center"/>
    </xf>
    <xf numFmtId="0" fontId="26" fillId="5" borderId="29" xfId="24" applyFont="1" applyFill="1" applyBorder="1" applyAlignment="1">
      <alignment vertical="center" wrapText="1"/>
    </xf>
    <xf numFmtId="0" fontId="26" fillId="5" borderId="33" xfId="24" applyFont="1" applyFill="1" applyBorder="1">
      <alignment vertical="center"/>
    </xf>
    <xf numFmtId="178" fontId="1" fillId="5" borderId="48" xfId="37" applyFont="1" applyFill="1" applyBorder="1" applyAlignment="1">
      <alignment vertical="center"/>
    </xf>
    <xf numFmtId="178" fontId="39" fillId="5" borderId="47" xfId="37" applyFont="1" applyFill="1" applyBorder="1" applyAlignment="1">
      <alignment vertical="center"/>
    </xf>
    <xf numFmtId="0" fontId="25" fillId="2" borderId="29" xfId="24" applyFont="1" applyFill="1" applyBorder="1" applyAlignment="1">
      <alignment horizontal="center" vertical="center" textRotation="255"/>
    </xf>
    <xf numFmtId="178" fontId="1" fillId="5" borderId="54" xfId="37" applyFont="1" applyFill="1" applyBorder="1" applyAlignment="1">
      <alignment vertical="center"/>
    </xf>
    <xf numFmtId="178" fontId="1" fillId="5" borderId="0" xfId="37" applyFont="1" applyFill="1" applyBorder="1" applyAlignment="1">
      <alignment vertical="center"/>
    </xf>
    <xf numFmtId="0" fontId="25" fillId="2" borderId="55" xfId="24" applyFont="1" applyFill="1" applyBorder="1" applyAlignment="1">
      <alignment horizontal="center" vertical="center" textRotation="255"/>
    </xf>
    <xf numFmtId="0" fontId="26" fillId="0" borderId="55" xfId="24" applyFont="1" applyBorder="1" applyAlignment="1">
      <alignment vertical="center" wrapText="1"/>
    </xf>
    <xf numFmtId="0" fontId="26" fillId="0" borderId="65" xfId="24" applyFont="1" applyBorder="1">
      <alignment vertical="center"/>
    </xf>
    <xf numFmtId="182" fontId="34" fillId="0" borderId="8" xfId="24" applyNumberFormat="1" applyFont="1" applyBorder="1" applyAlignment="1">
      <alignment vertical="center" wrapText="1"/>
    </xf>
    <xf numFmtId="0" fontId="26" fillId="0" borderId="66" xfId="24" applyFont="1" applyBorder="1">
      <alignment vertical="center"/>
    </xf>
    <xf numFmtId="0" fontId="26" fillId="0" borderId="67" xfId="24" applyFont="1" applyBorder="1">
      <alignment vertical="center"/>
    </xf>
    <xf numFmtId="182" fontId="34" fillId="0" borderId="27" xfId="24" applyNumberFormat="1" applyFont="1" applyBorder="1" applyAlignment="1">
      <alignment vertical="center" wrapText="1"/>
    </xf>
    <xf numFmtId="0" fontId="26" fillId="0" borderId="68" xfId="24" applyFont="1" applyBorder="1">
      <alignment vertical="center"/>
    </xf>
    <xf numFmtId="0" fontId="26" fillId="0" borderId="8" xfId="24" applyFont="1" applyBorder="1">
      <alignment vertical="center"/>
    </xf>
    <xf numFmtId="0" fontId="26" fillId="0" borderId="69" xfId="24" applyFont="1" applyBorder="1">
      <alignment vertical="center"/>
    </xf>
    <xf numFmtId="178" fontId="39" fillId="0" borderId="47" xfId="37" applyFont="1" applyFill="1" applyBorder="1" applyAlignment="1">
      <alignment vertical="center"/>
    </xf>
    <xf numFmtId="0" fontId="26" fillId="0" borderId="15" xfId="24" applyFont="1" applyBorder="1">
      <alignment vertical="center"/>
    </xf>
    <xf numFmtId="0" fontId="26" fillId="5" borderId="65" xfId="24" applyFont="1" applyFill="1" applyBorder="1">
      <alignment vertical="center"/>
    </xf>
    <xf numFmtId="0" fontId="26" fillId="5" borderId="55" xfId="24" applyFont="1" applyFill="1" applyBorder="1" applyAlignment="1">
      <alignment vertical="center" wrapText="1"/>
    </xf>
    <xf numFmtId="0" fontId="26" fillId="0" borderId="29" xfId="24" applyFont="1" applyBorder="1">
      <alignment vertical="center"/>
    </xf>
    <xf numFmtId="0" fontId="26" fillId="5" borderId="8" xfId="24" applyFont="1" applyFill="1" applyBorder="1" applyAlignment="1">
      <alignment horizontal="right" vertical="center" wrapText="1"/>
    </xf>
    <xf numFmtId="182" fontId="34" fillId="5" borderId="29" xfId="24" applyNumberFormat="1" applyFont="1" applyFill="1" applyBorder="1" applyAlignment="1">
      <alignment horizontal="right" vertical="center" wrapText="1"/>
    </xf>
    <xf numFmtId="0" fontId="25" fillId="10" borderId="55" xfId="24" applyFont="1" applyFill="1" applyBorder="1" applyAlignment="1">
      <alignment horizontal="center" vertical="center" textRotation="255"/>
    </xf>
    <xf numFmtId="0" fontId="25" fillId="10" borderId="29" xfId="24" applyFont="1" applyFill="1" applyBorder="1" applyAlignment="1">
      <alignment horizontal="center" vertical="center" textRotation="255"/>
    </xf>
    <xf numFmtId="0" fontId="26" fillId="5" borderId="55" xfId="24" applyFont="1" applyFill="1" applyBorder="1" applyAlignment="1">
      <alignment horizontal="right" vertical="center" wrapText="1"/>
    </xf>
    <xf numFmtId="0" fontId="25" fillId="10" borderId="8" xfId="24" applyFont="1" applyFill="1" applyBorder="1" applyAlignment="1">
      <alignment horizontal="center" vertical="center" textRotation="255"/>
    </xf>
    <xf numFmtId="0" fontId="26" fillId="5" borderId="29" xfId="24" applyFont="1" applyFill="1" applyBorder="1" applyAlignment="1">
      <alignment horizontal="right" vertical="center" wrapText="1"/>
    </xf>
    <xf numFmtId="0" fontId="25" fillId="10" borderId="16" xfId="24" applyFont="1" applyFill="1" applyBorder="1" applyAlignment="1">
      <alignment horizontal="center" vertical="center" textRotation="255"/>
    </xf>
    <xf numFmtId="0" fontId="26" fillId="0" borderId="0" xfId="24" applyFont="1" applyAlignment="1">
      <alignment horizontal="right" vertical="center" wrapText="1"/>
    </xf>
    <xf numFmtId="0" fontId="26" fillId="0" borderId="33" xfId="24" applyFont="1" applyBorder="1">
      <alignment vertical="center"/>
    </xf>
    <xf numFmtId="178" fontId="1" fillId="0" borderId="56" xfId="37" applyFont="1" applyFill="1" applyBorder="1" applyAlignment="1">
      <alignment vertical="center"/>
    </xf>
    <xf numFmtId="0" fontId="26" fillId="5" borderId="0" xfId="24" applyFont="1" applyFill="1">
      <alignment vertical="center"/>
    </xf>
    <xf numFmtId="43" fontId="26" fillId="5" borderId="0" xfId="51" applyFont="1" applyFill="1" applyBorder="1" applyAlignment="1">
      <alignment horizontal="right" vertical="center" wrapText="1"/>
    </xf>
    <xf numFmtId="0" fontId="25" fillId="10" borderId="20" xfId="24" applyFont="1" applyFill="1" applyBorder="1" applyAlignment="1">
      <alignment horizontal="center" vertical="center" textRotation="255"/>
    </xf>
    <xf numFmtId="182" fontId="34" fillId="0" borderId="29" xfId="24" applyNumberFormat="1" applyFont="1" applyBorder="1" applyAlignment="1">
      <alignment horizontal="right" vertical="center" wrapText="1"/>
    </xf>
    <xf numFmtId="0" fontId="41" fillId="0" borderId="0" xfId="24" applyFont="1" applyAlignment="1">
      <alignment horizontal="center" vertical="center"/>
    </xf>
    <xf numFmtId="0" fontId="42" fillId="0" borderId="0" xfId="24" applyFont="1" applyAlignment="1">
      <alignment horizontal="center" vertical="center"/>
    </xf>
    <xf numFmtId="178" fontId="37" fillId="0" borderId="0" xfId="37" applyFont="1" applyFill="1" applyBorder="1" applyAlignment="1">
      <alignment vertical="center" wrapText="1"/>
    </xf>
    <xf numFmtId="0" fontId="27" fillId="0" borderId="3" xfId="24" applyFont="1" applyBorder="1" applyAlignment="1">
      <alignment horizontal="center" vertical="center"/>
    </xf>
    <xf numFmtId="178" fontId="27" fillId="0" borderId="70" xfId="37" applyFont="1" applyFill="1" applyBorder="1" applyAlignment="1">
      <alignment horizontal="center" vertical="center"/>
    </xf>
    <xf numFmtId="0" fontId="27" fillId="0" borderId="70" xfId="24" applyFont="1" applyBorder="1" applyAlignment="1">
      <alignment horizontal="center" vertical="center"/>
    </xf>
    <xf numFmtId="178" fontId="1" fillId="5" borderId="60" xfId="37" applyFont="1" applyFill="1" applyBorder="1" applyAlignment="1">
      <alignment vertical="center"/>
    </xf>
    <xf numFmtId="178" fontId="1" fillId="5" borderId="5" xfId="37" applyFont="1" applyFill="1" applyBorder="1" applyAlignment="1">
      <alignment vertical="center"/>
    </xf>
    <xf numFmtId="0" fontId="25" fillId="10" borderId="47" xfId="24" applyFont="1" applyFill="1" applyBorder="1" applyAlignment="1">
      <alignment vertical="center" textRotation="255"/>
    </xf>
    <xf numFmtId="0" fontId="25" fillId="10" borderId="71" xfId="24" applyFont="1" applyFill="1" applyBorder="1" applyAlignment="1">
      <alignment vertical="center" textRotation="255"/>
    </xf>
    <xf numFmtId="0" fontId="25" fillId="11" borderId="47" xfId="24" applyFont="1" applyFill="1" applyBorder="1" applyAlignment="1">
      <alignment vertical="center" textRotation="255"/>
    </xf>
    <xf numFmtId="0" fontId="25" fillId="11" borderId="71" xfId="24" applyFont="1" applyFill="1" applyBorder="1" applyAlignment="1">
      <alignment vertical="center" textRotation="255"/>
    </xf>
    <xf numFmtId="0" fontId="26" fillId="5" borderId="48" xfId="24" applyFont="1" applyFill="1" applyBorder="1" applyAlignment="1">
      <alignment vertical="center" wrapText="1"/>
    </xf>
    <xf numFmtId="0" fontId="25" fillId="11" borderId="44" xfId="24" applyFont="1" applyFill="1" applyBorder="1" applyAlignment="1">
      <alignment vertical="center" textRotation="255"/>
    </xf>
    <xf numFmtId="0" fontId="25" fillId="11" borderId="72" xfId="24" applyFont="1" applyFill="1" applyBorder="1" applyAlignment="1">
      <alignment vertical="center" textRotation="255"/>
    </xf>
    <xf numFmtId="0" fontId="26" fillId="5" borderId="35" xfId="24" applyFont="1" applyFill="1" applyBorder="1" applyAlignment="1">
      <alignment vertical="center" wrapText="1"/>
    </xf>
    <xf numFmtId="0" fontId="26" fillId="5" borderId="73" xfId="24" applyFont="1" applyFill="1" applyBorder="1">
      <alignment vertical="center"/>
    </xf>
    <xf numFmtId="0" fontId="26" fillId="0" borderId="1" xfId="24" applyFont="1" applyBorder="1" applyAlignment="1">
      <alignment vertical="center" wrapText="1"/>
    </xf>
    <xf numFmtId="0" fontId="26" fillId="0" borderId="74" xfId="24" applyFont="1" applyBorder="1" applyAlignment="1">
      <alignment vertical="center" wrapText="1"/>
    </xf>
    <xf numFmtId="178" fontId="34" fillId="0" borderId="0" xfId="37" applyFont="1" applyAlignment="1">
      <alignment vertical="center"/>
    </xf>
    <xf numFmtId="178" fontId="1" fillId="0" borderId="50" xfId="37" applyFont="1" applyFill="1" applyBorder="1" applyAlignment="1">
      <alignment vertical="center"/>
    </xf>
    <xf numFmtId="178" fontId="1" fillId="0" borderId="24" xfId="37" applyFont="1" applyFill="1" applyBorder="1" applyAlignment="1">
      <alignment vertical="center"/>
    </xf>
    <xf numFmtId="0" fontId="22" fillId="0" borderId="0" xfId="24" applyFont="1" applyAlignment="1">
      <alignment vertical="center" wrapText="1"/>
    </xf>
    <xf numFmtId="0" fontId="37" fillId="0" borderId="1" xfId="24" applyFont="1" applyBorder="1" applyAlignment="1">
      <alignment vertical="center" wrapText="1"/>
    </xf>
    <xf numFmtId="0" fontId="37" fillId="0" borderId="74" xfId="24" applyFont="1" applyBorder="1" applyAlignment="1">
      <alignment vertical="center" wrapText="1"/>
    </xf>
    <xf numFmtId="178" fontId="1" fillId="0" borderId="58" xfId="37" applyFont="1" applyFill="1" applyBorder="1" applyAlignment="1">
      <alignment vertical="center"/>
    </xf>
    <xf numFmtId="178" fontId="39" fillId="0" borderId="75" xfId="37" applyFont="1" applyFill="1" applyBorder="1" applyAlignment="1">
      <alignment vertical="center"/>
    </xf>
    <xf numFmtId="178" fontId="26" fillId="0" borderId="56" xfId="37" applyFont="1" applyBorder="1">
      <alignment vertical="center"/>
    </xf>
    <xf numFmtId="178" fontId="26" fillId="0" borderId="48" xfId="37" applyFont="1" applyBorder="1">
      <alignment vertical="center"/>
    </xf>
    <xf numFmtId="178" fontId="26" fillId="0" borderId="76" xfId="37" applyFont="1" applyFill="1" applyBorder="1">
      <alignment vertical="center"/>
    </xf>
    <xf numFmtId="0" fontId="37" fillId="0" borderId="8" xfId="24" applyFont="1" applyBorder="1" applyAlignment="1">
      <alignment vertical="center" wrapText="1"/>
    </xf>
    <xf numFmtId="0" fontId="37" fillId="0" borderId="0" xfId="24" applyFont="1" applyAlignment="1">
      <alignment vertical="center" wrapText="1"/>
    </xf>
    <xf numFmtId="0" fontId="37" fillId="0" borderId="77" xfId="24" applyFont="1" applyBorder="1" applyAlignment="1">
      <alignment vertical="center" wrapText="1"/>
    </xf>
    <xf numFmtId="0" fontId="37" fillId="0" borderId="35" xfId="24" applyFont="1" applyBorder="1" applyAlignment="1">
      <alignment vertical="center" wrapText="1"/>
    </xf>
    <xf numFmtId="178" fontId="1" fillId="5" borderId="53" xfId="37" applyFont="1" applyFill="1" applyBorder="1" applyAlignment="1">
      <alignment vertical="center"/>
    </xf>
    <xf numFmtId="178" fontId="1" fillId="5" borderId="33" xfId="37" applyFont="1" applyFill="1" applyBorder="1" applyAlignment="1">
      <alignment vertical="center"/>
    </xf>
    <xf numFmtId="178" fontId="1" fillId="5" borderId="56" xfId="37" applyFont="1" applyFill="1" applyBorder="1" applyAlignment="1">
      <alignment vertical="center"/>
    </xf>
    <xf numFmtId="0" fontId="26" fillId="5" borderId="50" xfId="24" applyFont="1" applyFill="1" applyBorder="1">
      <alignment vertical="center"/>
    </xf>
    <xf numFmtId="178" fontId="43" fillId="0" borderId="0" xfId="37" applyFont="1" applyFill="1" applyBorder="1" applyAlignment="1">
      <alignment horizontal="right" vertical="center"/>
    </xf>
    <xf numFmtId="0" fontId="44" fillId="0" borderId="0" xfId="24" applyFont="1" applyAlignment="1">
      <alignment horizontal="left" vertical="center"/>
    </xf>
    <xf numFmtId="0" fontId="27" fillId="0" borderId="74" xfId="24" applyFont="1" applyBorder="1" applyAlignment="1">
      <alignment horizontal="center" vertical="center"/>
    </xf>
    <xf numFmtId="0" fontId="25" fillId="12" borderId="57" xfId="24" applyFont="1" applyFill="1" applyBorder="1" applyAlignment="1">
      <alignment horizontal="center" vertical="center" textRotation="255"/>
    </xf>
    <xf numFmtId="0" fontId="26" fillId="0" borderId="4" xfId="24" applyFont="1" applyBorder="1" applyAlignment="1">
      <alignment horizontal="right" vertical="center" wrapText="1"/>
    </xf>
    <xf numFmtId="0" fontId="25" fillId="12" borderId="16" xfId="24" applyFont="1" applyFill="1" applyBorder="1" applyAlignment="1">
      <alignment horizontal="center" vertical="center" textRotation="255"/>
    </xf>
    <xf numFmtId="0" fontId="25" fillId="12" borderId="20" xfId="24" applyFont="1" applyFill="1" applyBorder="1" applyAlignment="1">
      <alignment horizontal="center" vertical="center" textRotation="255"/>
    </xf>
    <xf numFmtId="0" fontId="25" fillId="12" borderId="13" xfId="24" applyFont="1" applyFill="1" applyBorder="1" applyAlignment="1">
      <alignment horizontal="center" vertical="center" textRotation="255"/>
    </xf>
    <xf numFmtId="182" fontId="34" fillId="5" borderId="27" xfId="24" applyNumberFormat="1" applyFont="1" applyFill="1" applyBorder="1" applyAlignment="1">
      <alignment horizontal="right" vertical="center" wrapText="1"/>
    </xf>
    <xf numFmtId="0" fontId="26" fillId="5" borderId="19" xfId="24" applyFont="1" applyFill="1" applyBorder="1">
      <alignment vertical="center"/>
    </xf>
    <xf numFmtId="178" fontId="26" fillId="5" borderId="19" xfId="37" applyFont="1" applyFill="1" applyBorder="1" applyAlignment="1">
      <alignment vertical="center"/>
    </xf>
    <xf numFmtId="0" fontId="26" fillId="5" borderId="78" xfId="24" applyFont="1" applyFill="1" applyBorder="1">
      <alignment vertical="center"/>
    </xf>
    <xf numFmtId="0" fontId="26" fillId="5" borderId="24" xfId="24" applyFont="1" applyFill="1" applyBorder="1" applyAlignment="1">
      <alignment vertical="center" wrapText="1"/>
    </xf>
    <xf numFmtId="0" fontId="26" fillId="5" borderId="79" xfId="24" applyFont="1" applyFill="1" applyBorder="1" applyAlignment="1">
      <alignment vertical="center" wrapText="1"/>
    </xf>
    <xf numFmtId="178" fontId="26" fillId="5" borderId="52" xfId="37" applyFont="1" applyFill="1" applyBorder="1" applyAlignment="1">
      <alignment vertical="center"/>
    </xf>
    <xf numFmtId="0" fontId="25" fillId="12" borderId="80" xfId="24" applyFont="1" applyFill="1" applyBorder="1" applyAlignment="1">
      <alignment horizontal="center" vertical="center" textRotation="255"/>
    </xf>
    <xf numFmtId="0" fontId="26" fillId="5" borderId="73" xfId="24" applyFont="1" applyFill="1" applyBorder="1" applyAlignment="1">
      <alignment vertical="center" wrapText="1"/>
    </xf>
    <xf numFmtId="178" fontId="33" fillId="5" borderId="81" xfId="37" applyFont="1" applyFill="1" applyBorder="1" applyAlignment="1">
      <alignment vertical="center"/>
    </xf>
    <xf numFmtId="178" fontId="26" fillId="5" borderId="45" xfId="37" applyFont="1" applyFill="1" applyBorder="1" applyAlignment="1">
      <alignment vertical="center"/>
    </xf>
    <xf numFmtId="0" fontId="25" fillId="0" borderId="0" xfId="24" applyFont="1" applyAlignment="1">
      <alignment vertical="center" textRotation="255"/>
    </xf>
    <xf numFmtId="178" fontId="26" fillId="5" borderId="46" xfId="37" applyFont="1" applyFill="1" applyBorder="1" applyAlignment="1">
      <alignment vertical="center"/>
    </xf>
    <xf numFmtId="0" fontId="27" fillId="0" borderId="74" xfId="24" applyFont="1" applyBorder="1" applyAlignment="1">
      <alignment vertical="center" wrapText="1"/>
    </xf>
    <xf numFmtId="178" fontId="1" fillId="5" borderId="82" xfId="37" applyFont="1" applyFill="1" applyBorder="1" applyAlignment="1">
      <alignment vertical="center"/>
    </xf>
    <xf numFmtId="178" fontId="1" fillId="5" borderId="35" xfId="37" applyFont="1" applyFill="1" applyBorder="1" applyAlignment="1">
      <alignment vertical="center"/>
    </xf>
    <xf numFmtId="178" fontId="26" fillId="5" borderId="83" xfId="37" applyFont="1" applyFill="1" applyBorder="1" applyAlignment="1">
      <alignment vertical="center"/>
    </xf>
    <xf numFmtId="178" fontId="33" fillId="0" borderId="0" xfId="37" applyFont="1" applyFill="1" applyBorder="1" applyAlignment="1">
      <alignment vertical="center"/>
    </xf>
    <xf numFmtId="178" fontId="26" fillId="0" borderId="0" xfId="37" applyFont="1" applyFill="1" applyBorder="1" applyAlignment="1">
      <alignment vertical="center"/>
    </xf>
    <xf numFmtId="178" fontId="27" fillId="0" borderId="0" xfId="37" applyFont="1" applyBorder="1" applyAlignment="1">
      <alignment vertical="center"/>
    </xf>
    <xf numFmtId="0" fontId="45" fillId="0" borderId="1" xfId="24" applyFont="1" applyBorder="1" applyAlignment="1">
      <alignment horizontal="right" vertical="center" wrapText="1"/>
    </xf>
    <xf numFmtId="0" fontId="45" fillId="0" borderId="74" xfId="24" applyFont="1" applyBorder="1" applyAlignment="1">
      <alignment horizontal="right" vertical="center" wrapText="1"/>
    </xf>
    <xf numFmtId="0" fontId="46" fillId="0" borderId="74" xfId="24" applyFont="1" applyBorder="1" applyAlignment="1">
      <alignment horizontal="right" vertical="center" wrapText="1"/>
    </xf>
    <xf numFmtId="0" fontId="22" fillId="0" borderId="0" xfId="24" applyFont="1" applyAlignment="1">
      <alignment horizontal="right" vertical="center" wrapText="1"/>
    </xf>
    <xf numFmtId="0" fontId="36" fillId="0" borderId="0" xfId="24" applyFont="1" applyAlignment="1">
      <alignment horizontal="right" vertical="center" wrapText="1"/>
    </xf>
    <xf numFmtId="0" fontId="36" fillId="0" borderId="0" xfId="24" applyFont="1" applyAlignment="1">
      <alignment vertical="center" wrapText="1"/>
    </xf>
    <xf numFmtId="0" fontId="33" fillId="0" borderId="74" xfId="24" applyFont="1" applyBorder="1" applyAlignment="1">
      <alignment vertical="center" wrapText="1"/>
    </xf>
    <xf numFmtId="178" fontId="33" fillId="0" borderId="0" xfId="37" applyFont="1" applyBorder="1" applyAlignment="1">
      <alignment vertical="center" wrapText="1"/>
    </xf>
    <xf numFmtId="178" fontId="37" fillId="0" borderId="0" xfId="37" applyFont="1" applyBorder="1" applyAlignment="1">
      <alignment vertical="center" wrapText="1"/>
    </xf>
    <xf numFmtId="178" fontId="33" fillId="0" borderId="35" xfId="37" applyFont="1" applyBorder="1" applyAlignment="1">
      <alignment vertical="center" wrapText="1"/>
    </xf>
    <xf numFmtId="178" fontId="37" fillId="0" borderId="35" xfId="37" applyFont="1" applyBorder="1" applyAlignment="1">
      <alignment vertical="center" wrapText="1"/>
    </xf>
    <xf numFmtId="178" fontId="27" fillId="0" borderId="84" xfId="37" applyFont="1" applyFill="1" applyBorder="1" applyAlignment="1">
      <alignment horizontal="center" vertical="center"/>
    </xf>
    <xf numFmtId="178" fontId="27" fillId="0" borderId="74" xfId="37" applyFont="1" applyFill="1" applyBorder="1" applyAlignment="1">
      <alignment horizontal="center" vertical="center"/>
    </xf>
    <xf numFmtId="0" fontId="27" fillId="0" borderId="0" xfId="24" applyFont="1">
      <alignment vertical="center"/>
    </xf>
    <xf numFmtId="178" fontId="1" fillId="0" borderId="60" xfId="37" applyFont="1" applyFill="1" applyBorder="1" applyAlignment="1">
      <alignment vertical="center"/>
    </xf>
    <xf numFmtId="178" fontId="1" fillId="5" borderId="81" xfId="37" applyFont="1" applyFill="1" applyBorder="1" applyAlignment="1">
      <alignment vertical="center"/>
    </xf>
    <xf numFmtId="178" fontId="1" fillId="5" borderId="85" xfId="37" applyFont="1" applyFill="1" applyBorder="1" applyAlignment="1">
      <alignment vertical="center"/>
    </xf>
    <xf numFmtId="177" fontId="47" fillId="0" borderId="0" xfId="51" applyNumberFormat="1" applyFont="1" applyFill="1" applyBorder="1">
      <alignment vertical="center"/>
    </xf>
    <xf numFmtId="178" fontId="26" fillId="0" borderId="0" xfId="37" applyFont="1" applyBorder="1" applyAlignment="1">
      <alignment vertical="center"/>
    </xf>
    <xf numFmtId="178" fontId="26" fillId="0" borderId="0" xfId="37" applyFont="1" applyFill="1" applyBorder="1">
      <alignment vertical="center"/>
    </xf>
    <xf numFmtId="0" fontId="26" fillId="0" borderId="0" xfId="24" applyFont="1" applyAlignment="1">
      <alignment vertical="center" textRotation="255"/>
    </xf>
    <xf numFmtId="0" fontId="37" fillId="0" borderId="44" xfId="24" applyFont="1" applyBorder="1" applyAlignment="1">
      <alignment vertical="center" wrapText="1"/>
    </xf>
    <xf numFmtId="0" fontId="37" fillId="0" borderId="72" xfId="24" applyFont="1" applyBorder="1" applyAlignment="1">
      <alignment vertical="center" wrapText="1"/>
    </xf>
    <xf numFmtId="178" fontId="25" fillId="0" borderId="0" xfId="37" applyFont="1" applyFill="1" applyBorder="1" applyAlignment="1">
      <alignment vertical="center"/>
    </xf>
    <xf numFmtId="0" fontId="26" fillId="5" borderId="18" xfId="24" applyFont="1" applyFill="1" applyBorder="1" applyAlignment="1">
      <alignment vertical="center" wrapText="1"/>
    </xf>
    <xf numFmtId="178" fontId="1" fillId="5" borderId="17" xfId="37" applyFont="1" applyFill="1" applyBorder="1" applyAlignment="1">
      <alignment vertical="center" wrapText="1"/>
    </xf>
    <xf numFmtId="178" fontId="1" fillId="5" borderId="19" xfId="37" applyFont="1" applyFill="1" applyBorder="1" applyAlignment="1">
      <alignment vertical="center" wrapText="1"/>
    </xf>
    <xf numFmtId="0" fontId="26" fillId="5" borderId="22" xfId="24" applyFont="1" applyFill="1" applyBorder="1" applyAlignment="1">
      <alignment vertical="center" wrapText="1"/>
    </xf>
    <xf numFmtId="178" fontId="1" fillId="5" borderId="21" xfId="37" applyFont="1" applyFill="1" applyBorder="1" applyAlignment="1">
      <alignment vertical="center" wrapText="1"/>
    </xf>
    <xf numFmtId="178" fontId="1" fillId="5" borderId="78" xfId="37" applyFont="1" applyFill="1" applyBorder="1" applyAlignment="1">
      <alignment vertical="center" wrapText="1"/>
    </xf>
    <xf numFmtId="0" fontId="25" fillId="6" borderId="16" xfId="24" applyFont="1" applyFill="1" applyBorder="1" applyAlignment="1">
      <alignment horizontal="center" vertical="center" textRotation="255"/>
    </xf>
    <xf numFmtId="0" fontId="26" fillId="0" borderId="31" xfId="24" applyFont="1" applyBorder="1" applyAlignment="1">
      <alignment horizontal="right" vertical="center" wrapText="1"/>
    </xf>
    <xf numFmtId="0" fontId="25" fillId="6" borderId="20" xfId="24" applyFont="1" applyFill="1" applyBorder="1" applyAlignment="1">
      <alignment horizontal="center" vertical="center" textRotation="255"/>
    </xf>
    <xf numFmtId="182" fontId="34" fillId="0" borderId="32" xfId="24" applyNumberFormat="1" applyFont="1" applyBorder="1" applyAlignment="1">
      <alignment horizontal="right" vertical="center" wrapText="1"/>
    </xf>
    <xf numFmtId="178" fontId="1" fillId="5" borderId="32" xfId="37" applyFont="1" applyFill="1" applyBorder="1" applyAlignment="1">
      <alignment vertical="center"/>
    </xf>
    <xf numFmtId="0" fontId="25" fillId="6" borderId="13" xfId="24" applyFont="1" applyFill="1" applyBorder="1" applyAlignment="1">
      <alignment horizontal="center" vertical="center" textRotation="255"/>
    </xf>
    <xf numFmtId="0" fontId="24" fillId="2" borderId="0" xfId="24" applyFont="1" applyFill="1">
      <alignment vertical="center"/>
    </xf>
    <xf numFmtId="0" fontId="25" fillId="6" borderId="80" xfId="24" applyFont="1" applyFill="1" applyBorder="1" applyAlignment="1">
      <alignment horizontal="center" vertical="center" textRotation="255"/>
    </xf>
    <xf numFmtId="0" fontId="26" fillId="5" borderId="86" xfId="24" applyFont="1" applyFill="1" applyBorder="1" applyAlignment="1">
      <alignment horizontal="right" vertical="center" wrapText="1"/>
    </xf>
    <xf numFmtId="0" fontId="26" fillId="5" borderId="87" xfId="24" applyFont="1" applyFill="1" applyBorder="1">
      <alignment vertical="center"/>
    </xf>
    <xf numFmtId="178" fontId="1" fillId="5" borderId="87" xfId="37" applyFont="1" applyFill="1" applyBorder="1" applyAlignment="1">
      <alignment vertical="center"/>
    </xf>
    <xf numFmtId="178" fontId="34" fillId="0" borderId="0" xfId="37" applyFont="1">
      <alignment vertical="center"/>
    </xf>
    <xf numFmtId="0" fontId="25" fillId="3" borderId="80" xfId="24" applyFont="1" applyFill="1" applyBorder="1" applyAlignment="1">
      <alignment horizontal="center" vertical="center" textRotation="255"/>
    </xf>
    <xf numFmtId="0" fontId="26" fillId="0" borderId="77" xfId="24" applyFont="1" applyBorder="1" applyAlignment="1">
      <alignment horizontal="left" vertical="center" wrapText="1"/>
    </xf>
    <xf numFmtId="0" fontId="26" fillId="0" borderId="81" xfId="24" applyFont="1" applyBorder="1">
      <alignment vertical="center"/>
    </xf>
    <xf numFmtId="178" fontId="33" fillId="0" borderId="81" xfId="37" applyFont="1" applyFill="1" applyBorder="1" applyAlignment="1">
      <alignment vertical="center"/>
    </xf>
    <xf numFmtId="178" fontId="1" fillId="0" borderId="87" xfId="37" applyFont="1" applyFill="1" applyBorder="1" applyAlignment="1">
      <alignment vertical="center"/>
    </xf>
    <xf numFmtId="178" fontId="1" fillId="0" borderId="85" xfId="37" applyFont="1" applyFill="1" applyBorder="1" applyAlignment="1">
      <alignment vertical="center"/>
    </xf>
    <xf numFmtId="178" fontId="39" fillId="0" borderId="83" xfId="37" applyFont="1" applyFill="1" applyBorder="1" applyAlignment="1">
      <alignment vertical="center"/>
    </xf>
    <xf numFmtId="178" fontId="28" fillId="5" borderId="45" xfId="37" applyFont="1" applyFill="1" applyBorder="1" applyAlignment="1">
      <alignment horizontal="center" vertical="center"/>
    </xf>
    <xf numFmtId="178" fontId="28" fillId="5" borderId="46" xfId="37" applyFont="1" applyFill="1" applyBorder="1" applyAlignment="1">
      <alignment horizontal="center" vertical="center"/>
    </xf>
    <xf numFmtId="0" fontId="48" fillId="0" borderId="0" xfId="24" applyFont="1">
      <alignment vertical="center"/>
    </xf>
    <xf numFmtId="178" fontId="28" fillId="5" borderId="88" xfId="37" applyFont="1" applyFill="1" applyBorder="1" applyAlignment="1">
      <alignment horizontal="center" vertical="center"/>
    </xf>
    <xf numFmtId="178" fontId="28" fillId="0" borderId="0" xfId="37" applyFont="1" applyFill="1" applyBorder="1" applyAlignment="1">
      <alignment horizontal="center" vertical="center"/>
    </xf>
    <xf numFmtId="0" fontId="26" fillId="0" borderId="0" xfId="24" applyFont="1" applyAlignment="1">
      <alignment horizontal="left" vertical="center" wrapText="1"/>
    </xf>
    <xf numFmtId="49" fontId="26" fillId="0" borderId="0" xfId="37" applyNumberFormat="1" applyFont="1" applyBorder="1" applyAlignment="1">
      <alignment vertical="center"/>
    </xf>
    <xf numFmtId="178" fontId="27" fillId="0" borderId="0" xfId="37" applyFont="1" applyBorder="1">
      <alignment vertical="center"/>
    </xf>
    <xf numFmtId="178" fontId="34" fillId="0" borderId="0" xfId="37" applyFont="1" applyBorder="1">
      <alignment vertical="center"/>
    </xf>
    <xf numFmtId="178" fontId="39" fillId="0" borderId="0" xfId="37" applyFont="1" applyFill="1" applyBorder="1" applyAlignment="1">
      <alignment vertical="center"/>
    </xf>
    <xf numFmtId="0" fontId="26" fillId="0" borderId="0" xfId="24" applyFont="1" applyAlignment="1">
      <alignment horizontal="left" vertical="center"/>
    </xf>
    <xf numFmtId="178" fontId="29" fillId="0" borderId="0" xfId="37" applyFont="1" applyBorder="1">
      <alignment vertical="center"/>
    </xf>
    <xf numFmtId="178" fontId="26" fillId="0" borderId="0" xfId="37" applyFont="1" applyBorder="1">
      <alignment vertical="center"/>
    </xf>
    <xf numFmtId="178" fontId="39" fillId="0" borderId="48" xfId="37" applyFont="1" applyFill="1" applyBorder="1" applyAlignment="1">
      <alignment vertical="center"/>
    </xf>
    <xf numFmtId="0" fontId="25" fillId="7" borderId="80" xfId="24" applyFont="1" applyFill="1" applyBorder="1" applyAlignment="1">
      <alignment horizontal="center" vertical="center" textRotation="255"/>
    </xf>
    <xf numFmtId="0" fontId="26" fillId="0" borderId="35" xfId="24" applyFont="1" applyBorder="1" applyAlignment="1">
      <alignment horizontal="right" vertical="center" wrapText="1"/>
    </xf>
    <xf numFmtId="0" fontId="26" fillId="0" borderId="82" xfId="24" applyFont="1" applyBorder="1">
      <alignment vertical="center"/>
    </xf>
    <xf numFmtId="178" fontId="33" fillId="0" borderId="82" xfId="37" applyFont="1" applyFill="1" applyBorder="1" applyAlignment="1">
      <alignment vertical="center"/>
    </xf>
    <xf numFmtId="178" fontId="1" fillId="0" borderId="82" xfId="37" applyFont="1" applyFill="1" applyBorder="1" applyAlignment="1">
      <alignment vertical="center"/>
    </xf>
    <xf numFmtId="178" fontId="1" fillId="0" borderId="73" xfId="37" applyFont="1" applyFill="1" applyBorder="1" applyAlignment="1">
      <alignment vertical="center"/>
    </xf>
    <xf numFmtId="178" fontId="39" fillId="0" borderId="73" xfId="37" applyFont="1" applyFill="1" applyBorder="1" applyAlignment="1">
      <alignment vertical="center"/>
    </xf>
    <xf numFmtId="0" fontId="25" fillId="2" borderId="80" xfId="24" applyFont="1" applyFill="1" applyBorder="1" applyAlignment="1">
      <alignment horizontal="center" vertical="center" textRotation="255"/>
    </xf>
    <xf numFmtId="0" fontId="25" fillId="10" borderId="77" xfId="24" applyFont="1" applyFill="1" applyBorder="1" applyAlignment="1">
      <alignment horizontal="center" vertical="center" textRotation="255"/>
    </xf>
    <xf numFmtId="0" fontId="26" fillId="5" borderId="77" xfId="24" applyFont="1" applyFill="1" applyBorder="1" applyAlignment="1">
      <alignment vertical="center" wrapText="1"/>
    </xf>
    <xf numFmtId="0" fontId="26" fillId="0" borderId="77" xfId="24" applyFont="1" applyBorder="1" applyAlignment="1">
      <alignment vertical="center" wrapText="1"/>
    </xf>
    <xf numFmtId="178" fontId="1" fillId="0" borderId="35" xfId="37" applyFont="1" applyFill="1" applyBorder="1" applyAlignment="1">
      <alignment vertical="center"/>
    </xf>
    <xf numFmtId="178" fontId="39" fillId="0" borderId="72" xfId="37" applyFont="1" applyFill="1" applyBorder="1" applyAlignment="1">
      <alignment vertical="center"/>
    </xf>
    <xf numFmtId="178" fontId="33" fillId="0" borderId="0" xfId="37" applyFont="1" applyFill="1" applyBorder="1" applyAlignment="1">
      <alignment horizontal="right" vertical="center"/>
    </xf>
    <xf numFmtId="0" fontId="26" fillId="0" borderId="53" xfId="24" applyFont="1" applyBorder="1">
      <alignment vertical="center"/>
    </xf>
    <xf numFmtId="0" fontId="49" fillId="0" borderId="0" xfId="24" applyFont="1" applyAlignment="1"/>
    <xf numFmtId="0" fontId="26" fillId="5" borderId="81" xfId="24" applyFont="1" applyFill="1" applyBorder="1">
      <alignment vertical="center"/>
    </xf>
    <xf numFmtId="178" fontId="39" fillId="5" borderId="72" xfId="37" applyFont="1" applyFill="1" applyBorder="1" applyAlignment="1">
      <alignment vertical="center"/>
    </xf>
    <xf numFmtId="178" fontId="27" fillId="0" borderId="0" xfId="37" applyFont="1" applyFill="1" applyAlignment="1">
      <alignment vertical="center"/>
    </xf>
    <xf numFmtId="178" fontId="34" fillId="0" borderId="0" xfId="37" applyFont="1" applyFill="1" applyAlignment="1">
      <alignment vertical="center"/>
    </xf>
    <xf numFmtId="0" fontId="50" fillId="0" borderId="1" xfId="24" applyFont="1" applyBorder="1" applyAlignment="1">
      <alignment vertical="center" wrapText="1"/>
    </xf>
    <xf numFmtId="178" fontId="27" fillId="0" borderId="5" xfId="37" applyFont="1" applyBorder="1">
      <alignment vertical="center"/>
    </xf>
    <xf numFmtId="178" fontId="26" fillId="0" borderId="5" xfId="37" applyFont="1" applyBorder="1">
      <alignment vertical="center"/>
    </xf>
    <xf numFmtId="178" fontId="26" fillId="0" borderId="5" xfId="37" applyFont="1" applyFill="1" applyBorder="1">
      <alignment vertical="center"/>
    </xf>
    <xf numFmtId="0" fontId="26" fillId="0" borderId="5" xfId="24" applyFont="1" applyBorder="1" applyAlignment="1">
      <alignment vertical="center" textRotation="255"/>
    </xf>
    <xf numFmtId="0" fontId="26" fillId="0" borderId="5" xfId="24" applyFont="1" applyBorder="1">
      <alignment vertical="center"/>
    </xf>
    <xf numFmtId="0" fontId="26" fillId="0" borderId="77" xfId="24" applyFont="1" applyBorder="1">
      <alignment vertical="center"/>
    </xf>
    <xf numFmtId="178" fontId="27" fillId="0" borderId="35" xfId="37" applyFont="1" applyBorder="1">
      <alignment vertical="center"/>
    </xf>
    <xf numFmtId="178" fontId="26" fillId="0" borderId="35" xfId="37" applyFont="1" applyBorder="1">
      <alignment vertical="center"/>
    </xf>
    <xf numFmtId="178" fontId="26" fillId="0" borderId="35" xfId="37" applyFont="1" applyFill="1" applyBorder="1">
      <alignment vertical="center"/>
    </xf>
    <xf numFmtId="0" fontId="26" fillId="0" borderId="35" xfId="24" applyFont="1" applyBorder="1" applyAlignment="1">
      <alignment vertical="center" textRotation="255"/>
    </xf>
    <xf numFmtId="0" fontId="26" fillId="0" borderId="35" xfId="24" applyFont="1" applyBorder="1">
      <alignment vertical="center"/>
    </xf>
    <xf numFmtId="178" fontId="48" fillId="0" borderId="0" xfId="37" applyFont="1" applyFill="1" applyBorder="1" applyAlignment="1">
      <alignment vertical="center"/>
    </xf>
    <xf numFmtId="178" fontId="24" fillId="0" borderId="0" xfId="37" applyFont="1" applyFill="1" applyBorder="1" applyAlignment="1">
      <alignment vertical="center"/>
    </xf>
    <xf numFmtId="178" fontId="24" fillId="0" borderId="0" xfId="37" applyFont="1" applyFill="1" applyBorder="1">
      <alignment vertical="center"/>
    </xf>
    <xf numFmtId="178" fontId="27" fillId="0" borderId="5" xfId="37" applyFont="1" applyBorder="1" applyAlignment="1">
      <alignment vertical="center"/>
    </xf>
    <xf numFmtId="178" fontId="26" fillId="0" borderId="5" xfId="37" applyFont="1" applyBorder="1" applyAlignment="1">
      <alignment vertical="center"/>
    </xf>
    <xf numFmtId="178" fontId="27" fillId="0" borderId="35" xfId="37" applyFont="1" applyBorder="1" applyAlignment="1">
      <alignment vertical="center"/>
    </xf>
    <xf numFmtId="178" fontId="26" fillId="0" borderId="35" xfId="37" applyFont="1" applyBorder="1" applyAlignment="1">
      <alignment vertical="center"/>
    </xf>
    <xf numFmtId="0" fontId="26" fillId="0" borderId="36" xfId="24" applyFont="1" applyBorder="1">
      <alignment vertical="center"/>
    </xf>
    <xf numFmtId="0" fontId="26" fillId="0" borderId="44" xfId="24" applyFont="1" applyBorder="1">
      <alignment vertical="center"/>
    </xf>
    <xf numFmtId="0" fontId="26" fillId="0" borderId="72" xfId="24" applyFont="1" applyBorder="1">
      <alignment vertical="center"/>
    </xf>
    <xf numFmtId="178" fontId="27" fillId="0" borderId="60" xfId="37" applyFont="1" applyFill="1" applyBorder="1" applyAlignment="1">
      <alignment horizontal="center" vertical="center"/>
    </xf>
    <xf numFmtId="178" fontId="33" fillId="5" borderId="60" xfId="37" applyFont="1" applyFill="1" applyBorder="1">
      <alignment vertical="center"/>
    </xf>
    <xf numFmtId="178" fontId="1" fillId="0" borderId="5" xfId="37" applyFont="1" applyBorder="1">
      <alignment vertical="center"/>
    </xf>
    <xf numFmtId="0" fontId="34" fillId="0" borderId="9" xfId="24" applyFont="1" applyBorder="1" applyAlignment="1">
      <alignment horizontal="right" vertical="center" wrapText="1"/>
    </xf>
    <xf numFmtId="178" fontId="33" fillId="5" borderId="21" xfId="37" applyFont="1" applyFill="1" applyBorder="1" applyAlignment="1">
      <alignment vertical="center"/>
    </xf>
    <xf numFmtId="178" fontId="33" fillId="5" borderId="25" xfId="37" applyFont="1" applyFill="1" applyBorder="1" applyAlignment="1">
      <alignment vertical="center"/>
    </xf>
    <xf numFmtId="178" fontId="33" fillId="0" borderId="21" xfId="37" applyFont="1" applyFill="1" applyBorder="1" applyAlignment="1">
      <alignment vertical="center"/>
    </xf>
    <xf numFmtId="178" fontId="23" fillId="5" borderId="11" xfId="37" applyFont="1" applyFill="1" applyBorder="1">
      <alignment vertical="center"/>
    </xf>
    <xf numFmtId="178" fontId="33" fillId="0" borderId="15" xfId="37" applyFont="1" applyFill="1" applyBorder="1" applyAlignment="1">
      <alignment vertical="center"/>
    </xf>
    <xf numFmtId="178" fontId="33" fillId="0" borderId="19" xfId="37" applyFont="1" applyFill="1" applyBorder="1" applyAlignment="1">
      <alignment vertical="center"/>
    </xf>
    <xf numFmtId="178" fontId="33" fillId="5" borderId="19" xfId="37" applyFont="1" applyFill="1" applyBorder="1" applyAlignment="1">
      <alignment horizontal="right" vertical="center"/>
    </xf>
    <xf numFmtId="178" fontId="33" fillId="0" borderId="23" xfId="37" applyFont="1" applyFill="1" applyBorder="1" applyAlignment="1">
      <alignment vertical="center"/>
    </xf>
    <xf numFmtId="178" fontId="33" fillId="0" borderId="79" xfId="37" applyFont="1" applyFill="1" applyBorder="1" applyAlignment="1">
      <alignment vertical="center"/>
    </xf>
    <xf numFmtId="178" fontId="33" fillId="0" borderId="7" xfId="37" applyFont="1" applyFill="1" applyBorder="1" applyAlignment="1">
      <alignment horizontal="center" vertical="center"/>
    </xf>
    <xf numFmtId="0" fontId="25" fillId="4" borderId="57" xfId="24" applyFont="1" applyFill="1" applyBorder="1" applyAlignment="1">
      <alignment horizontal="center" vertical="center" textRotation="255"/>
    </xf>
    <xf numFmtId="178" fontId="33" fillId="5" borderId="59" xfId="37" applyFont="1" applyFill="1" applyBorder="1" applyAlignment="1">
      <alignment vertical="center"/>
    </xf>
    <xf numFmtId="178" fontId="33" fillId="5" borderId="79" xfId="37" applyFont="1" applyFill="1" applyBorder="1" applyAlignment="1">
      <alignment horizontal="right" vertical="center"/>
    </xf>
    <xf numFmtId="178" fontId="33" fillId="5" borderId="33" xfId="37" applyFont="1" applyFill="1" applyBorder="1" applyAlignment="1">
      <alignment horizontal="right" vertical="center"/>
    </xf>
    <xf numFmtId="178" fontId="33" fillId="5" borderId="42" xfId="37" applyFont="1" applyFill="1" applyBorder="1" applyAlignment="1">
      <alignment vertical="center"/>
    </xf>
    <xf numFmtId="178" fontId="33" fillId="5" borderId="18" xfId="37" applyFont="1" applyFill="1" applyBorder="1" applyAlignment="1">
      <alignment vertical="center"/>
    </xf>
    <xf numFmtId="178" fontId="33" fillId="5" borderId="10" xfId="37" applyFont="1" applyFill="1" applyBorder="1" applyAlignment="1">
      <alignment vertical="center"/>
    </xf>
    <xf numFmtId="178" fontId="33" fillId="0" borderId="24" xfId="37" applyFont="1" applyFill="1" applyBorder="1" applyAlignment="1">
      <alignment vertical="center"/>
    </xf>
    <xf numFmtId="178" fontId="33" fillId="5" borderId="15" xfId="37" applyFont="1" applyFill="1" applyBorder="1" applyAlignment="1">
      <alignment vertical="center"/>
    </xf>
    <xf numFmtId="178" fontId="33" fillId="0" borderId="48" xfId="37" applyFont="1" applyFill="1" applyBorder="1" applyAlignment="1">
      <alignment vertical="center"/>
    </xf>
    <xf numFmtId="178" fontId="33" fillId="0" borderId="34" xfId="37" applyFont="1" applyFill="1" applyBorder="1" applyAlignment="1">
      <alignment vertical="center"/>
    </xf>
    <xf numFmtId="178" fontId="33" fillId="0" borderId="12" xfId="37" applyFont="1" applyFill="1" applyBorder="1" applyAlignment="1">
      <alignment vertical="center"/>
    </xf>
    <xf numFmtId="178" fontId="33" fillId="0" borderId="14" xfId="37" applyFont="1" applyFill="1" applyBorder="1" applyAlignment="1">
      <alignment vertical="center"/>
    </xf>
    <xf numFmtId="178" fontId="33" fillId="5" borderId="14" xfId="37" applyFont="1" applyFill="1" applyBorder="1" applyAlignment="1">
      <alignment vertical="center"/>
    </xf>
    <xf numFmtId="178" fontId="33" fillId="0" borderId="32" xfId="37" applyFont="1" applyFill="1" applyBorder="1" applyAlignment="1">
      <alignment vertical="center"/>
    </xf>
    <xf numFmtId="178" fontId="33" fillId="0" borderId="18" xfId="37" applyFont="1" applyFill="1" applyBorder="1" applyAlignment="1">
      <alignment vertical="center"/>
    </xf>
    <xf numFmtId="178" fontId="33" fillId="0" borderId="10" xfId="37" applyFont="1" applyFill="1" applyBorder="1" applyAlignment="1">
      <alignment vertical="center"/>
    </xf>
    <xf numFmtId="178" fontId="33" fillId="0" borderId="41" xfId="37" applyFont="1" applyFill="1" applyBorder="1" applyAlignment="1">
      <alignment vertical="center"/>
    </xf>
    <xf numFmtId="178" fontId="33" fillId="0" borderId="58" xfId="37" applyFont="1" applyFill="1" applyBorder="1" applyAlignment="1">
      <alignment vertical="center"/>
    </xf>
    <xf numFmtId="178" fontId="33" fillId="5" borderId="62" xfId="37" applyFont="1" applyFill="1" applyBorder="1" applyAlignment="1">
      <alignment vertical="center"/>
    </xf>
    <xf numFmtId="178" fontId="33" fillId="5" borderId="33" xfId="37" applyFont="1" applyFill="1" applyBorder="1" applyAlignment="1">
      <alignment vertical="center"/>
    </xf>
    <xf numFmtId="178" fontId="33" fillId="5" borderId="63" xfId="37" applyFont="1" applyFill="1" applyBorder="1" applyAlignment="1">
      <alignment vertical="center"/>
    </xf>
    <xf numFmtId="178" fontId="1" fillId="0" borderId="5" xfId="37" applyFont="1" applyFill="1" applyBorder="1" applyAlignment="1">
      <alignment vertical="center"/>
    </xf>
    <xf numFmtId="178" fontId="33" fillId="5" borderId="19" xfId="37" applyFont="1" applyFill="1" applyBorder="1" applyAlignment="1">
      <alignment vertical="center"/>
    </xf>
    <xf numFmtId="178" fontId="33" fillId="0" borderId="26" xfId="37" applyFont="1" applyFill="1" applyBorder="1" applyAlignment="1">
      <alignment vertical="center"/>
    </xf>
    <xf numFmtId="0" fontId="27" fillId="0" borderId="19" xfId="24" applyFont="1" applyBorder="1">
      <alignment vertical="center"/>
    </xf>
    <xf numFmtId="178" fontId="33" fillId="0" borderId="22" xfId="37" applyFont="1" applyFill="1" applyBorder="1" applyAlignment="1">
      <alignment vertical="center"/>
    </xf>
    <xf numFmtId="178" fontId="27" fillId="0" borderId="48" xfId="37" applyFont="1" applyBorder="1">
      <alignment vertical="center"/>
    </xf>
    <xf numFmtId="178" fontId="33" fillId="5" borderId="14" xfId="37" applyFont="1" applyFill="1" applyBorder="1" applyAlignment="1">
      <alignment horizontal="center" vertical="center"/>
    </xf>
    <xf numFmtId="178" fontId="33" fillId="5" borderId="32" xfId="37" applyFont="1" applyFill="1" applyBorder="1" applyAlignment="1">
      <alignment horizontal="center" vertical="center"/>
    </xf>
    <xf numFmtId="178" fontId="33" fillId="0" borderId="27" xfId="37" applyFont="1" applyFill="1" applyBorder="1" applyAlignment="1">
      <alignment vertical="center"/>
    </xf>
    <xf numFmtId="178" fontId="33" fillId="5" borderId="26" xfId="37" applyFont="1" applyFill="1" applyBorder="1" applyAlignment="1">
      <alignment vertical="center"/>
    </xf>
    <xf numFmtId="178" fontId="33" fillId="5" borderId="31" xfId="37" applyFont="1" applyFill="1" applyBorder="1" applyAlignment="1">
      <alignment vertical="center"/>
    </xf>
    <xf numFmtId="178" fontId="33" fillId="5" borderId="17" xfId="37" applyFont="1" applyFill="1" applyBorder="1" applyAlignment="1">
      <alignment horizontal="center" vertical="center"/>
    </xf>
    <xf numFmtId="178" fontId="33" fillId="5" borderId="21" xfId="37" applyFont="1" applyFill="1" applyBorder="1" applyAlignment="1">
      <alignment horizontal="center" vertical="center"/>
    </xf>
    <xf numFmtId="178" fontId="33" fillId="5" borderId="25" xfId="37" applyFont="1" applyFill="1" applyBorder="1" applyAlignment="1">
      <alignment horizontal="center" vertical="center"/>
    </xf>
    <xf numFmtId="178" fontId="33" fillId="5" borderId="81" xfId="37" applyFont="1" applyFill="1" applyBorder="1" applyAlignment="1">
      <alignment horizontal="center" vertical="center"/>
    </xf>
    <xf numFmtId="178" fontId="1" fillId="0" borderId="78" xfId="37" applyFont="1" applyFill="1" applyBorder="1" applyAlignment="1">
      <alignment vertical="center" wrapText="1"/>
    </xf>
    <xf numFmtId="178" fontId="33" fillId="0" borderId="53" xfId="37" applyFont="1" applyFill="1" applyBorder="1" applyAlignment="1">
      <alignment vertical="center"/>
    </xf>
    <xf numFmtId="178" fontId="33" fillId="5" borderId="32" xfId="37" applyFont="1" applyFill="1" applyBorder="1" applyAlignment="1">
      <alignment vertical="center"/>
    </xf>
    <xf numFmtId="178" fontId="1" fillId="0" borderId="48" xfId="37" applyFont="1" applyBorder="1" applyAlignment="1">
      <alignment vertical="center"/>
    </xf>
    <xf numFmtId="178" fontId="33" fillId="5" borderId="22" xfId="37" applyFont="1" applyFill="1" applyBorder="1" applyAlignment="1">
      <alignment vertical="center"/>
    </xf>
    <xf numFmtId="178" fontId="33" fillId="5" borderId="87" xfId="37" applyFont="1" applyFill="1" applyBorder="1" applyAlignment="1">
      <alignment vertical="center"/>
    </xf>
    <xf numFmtId="178" fontId="33" fillId="0" borderId="87" xfId="37" applyFont="1" applyFill="1" applyBorder="1" applyAlignment="1">
      <alignment vertical="center"/>
    </xf>
    <xf numFmtId="178" fontId="33" fillId="0" borderId="54" xfId="37" applyFont="1" applyFill="1" applyBorder="1" applyAlignment="1">
      <alignment vertical="center"/>
    </xf>
    <xf numFmtId="0" fontId="27" fillId="0" borderId="1" xfId="24" applyFont="1" applyBorder="1">
      <alignment vertical="center"/>
    </xf>
    <xf numFmtId="0" fontId="25" fillId="4" borderId="57" xfId="24" applyFont="1" applyFill="1" applyBorder="1" applyAlignment="1">
      <alignment vertical="center" textRotation="255"/>
    </xf>
    <xf numFmtId="0" fontId="26" fillId="5" borderId="5" xfId="24" applyFont="1" applyFill="1" applyBorder="1">
      <alignment vertical="center"/>
    </xf>
    <xf numFmtId="178" fontId="33" fillId="5" borderId="4" xfId="37" applyFont="1" applyFill="1" applyBorder="1">
      <alignment vertical="center"/>
    </xf>
    <xf numFmtId="0" fontId="26" fillId="0" borderId="12" xfId="24" applyFont="1" applyBorder="1">
      <alignment vertical="center"/>
    </xf>
    <xf numFmtId="0" fontId="26" fillId="5" borderId="79" xfId="24" applyFont="1" applyFill="1" applyBorder="1">
      <alignment vertical="center"/>
    </xf>
    <xf numFmtId="0" fontId="26" fillId="0" borderId="78" xfId="24" applyFont="1" applyBorder="1">
      <alignment vertical="center"/>
    </xf>
    <xf numFmtId="0" fontId="26" fillId="5" borderId="15" xfId="24" applyFont="1" applyFill="1" applyBorder="1">
      <alignment vertical="center"/>
    </xf>
    <xf numFmtId="0" fontId="26" fillId="5" borderId="23" xfId="24" applyFont="1" applyFill="1" applyBorder="1">
      <alignment vertical="center"/>
    </xf>
    <xf numFmtId="0" fontId="26" fillId="5" borderId="89" xfId="24" applyFont="1" applyFill="1" applyBorder="1">
      <alignment vertical="center"/>
    </xf>
    <xf numFmtId="0" fontId="26" fillId="5" borderId="90" xfId="24" applyFont="1" applyFill="1" applyBorder="1">
      <alignment vertical="center"/>
    </xf>
    <xf numFmtId="178" fontId="23" fillId="5" borderId="10" xfId="37" applyFont="1" applyFill="1" applyBorder="1">
      <alignment vertical="center"/>
    </xf>
    <xf numFmtId="178" fontId="33" fillId="0" borderId="91" xfId="37" applyFont="1" applyFill="1" applyBorder="1" applyAlignment="1">
      <alignment vertical="center"/>
    </xf>
    <xf numFmtId="0" fontId="26" fillId="0" borderId="19" xfId="24" applyFont="1" applyBorder="1">
      <alignment vertical="center"/>
    </xf>
    <xf numFmtId="178" fontId="33" fillId="5" borderId="59" xfId="37" applyFont="1" applyFill="1" applyBorder="1" applyAlignment="1">
      <alignment horizontal="right" vertical="center"/>
    </xf>
    <xf numFmtId="178" fontId="33" fillId="0" borderId="78" xfId="37" applyFont="1" applyFill="1" applyBorder="1" applyAlignment="1">
      <alignment vertical="center"/>
    </xf>
    <xf numFmtId="0" fontId="26" fillId="0" borderId="23" xfId="24" applyFont="1" applyBorder="1">
      <alignment vertical="center"/>
    </xf>
    <xf numFmtId="0" fontId="26" fillId="0" borderId="92" xfId="24" applyFont="1" applyBorder="1">
      <alignment vertical="center"/>
    </xf>
    <xf numFmtId="178" fontId="33" fillId="0" borderId="93" xfId="37" applyFont="1" applyFill="1" applyBorder="1" applyAlignment="1">
      <alignment vertical="center"/>
    </xf>
    <xf numFmtId="0" fontId="26" fillId="0" borderId="94" xfId="24" applyFont="1" applyBorder="1">
      <alignment vertical="center"/>
    </xf>
    <xf numFmtId="0" fontId="26" fillId="0" borderId="95" xfId="24" applyFont="1" applyBorder="1">
      <alignment vertical="center"/>
    </xf>
    <xf numFmtId="178" fontId="33" fillId="0" borderId="25" xfId="37" applyFont="1" applyFill="1" applyBorder="1" applyAlignment="1">
      <alignment vertical="center"/>
    </xf>
    <xf numFmtId="178" fontId="1" fillId="0" borderId="26" xfId="37" applyFont="1" applyFill="1" applyBorder="1" applyAlignment="1">
      <alignment vertical="center"/>
    </xf>
    <xf numFmtId="178" fontId="33" fillId="0" borderId="96" xfId="37" applyFont="1" applyFill="1" applyBorder="1" applyAlignment="1">
      <alignment vertical="center"/>
    </xf>
    <xf numFmtId="178" fontId="33" fillId="5" borderId="34" xfId="37" applyFont="1" applyFill="1" applyBorder="1" applyAlignment="1">
      <alignment horizontal="right" vertical="center"/>
    </xf>
    <xf numFmtId="178" fontId="33" fillId="5" borderId="25" xfId="37" applyFont="1" applyFill="1" applyBorder="1" applyAlignment="1">
      <alignment horizontal="right" vertical="center"/>
    </xf>
    <xf numFmtId="178" fontId="33" fillId="5" borderId="12" xfId="37" applyFont="1" applyFill="1" applyBorder="1" applyAlignment="1">
      <alignment horizontal="right" vertical="center"/>
    </xf>
    <xf numFmtId="178" fontId="33" fillId="5" borderId="11" xfId="37" applyFont="1" applyFill="1" applyBorder="1" applyAlignment="1">
      <alignment horizontal="right" vertical="center"/>
    </xf>
    <xf numFmtId="178" fontId="1" fillId="0" borderId="14" xfId="37" applyFont="1" applyFill="1" applyBorder="1" applyAlignment="1">
      <alignment vertical="center" wrapText="1"/>
    </xf>
    <xf numFmtId="178" fontId="1" fillId="0" borderId="18" xfId="37" applyFont="1" applyFill="1" applyBorder="1" applyAlignment="1">
      <alignment vertical="center" wrapText="1"/>
    </xf>
    <xf numFmtId="178" fontId="22" fillId="0" borderId="0" xfId="37" applyFont="1" applyBorder="1" applyAlignment="1">
      <alignment horizontal="center" vertical="center" wrapText="1"/>
    </xf>
    <xf numFmtId="178" fontId="27" fillId="0" borderId="97" xfId="37" applyFont="1" applyFill="1" applyBorder="1" applyAlignment="1">
      <alignment horizontal="center" vertical="center"/>
    </xf>
    <xf numFmtId="178" fontId="27" fillId="0" borderId="98" xfId="37" applyFont="1" applyFill="1" applyBorder="1" applyAlignment="1">
      <alignment horizontal="center" vertical="center"/>
    </xf>
    <xf numFmtId="178" fontId="38" fillId="5" borderId="99" xfId="37" applyFont="1" applyFill="1" applyBorder="1" applyAlignment="1">
      <alignment horizontal="center" vertical="center"/>
    </xf>
    <xf numFmtId="178" fontId="33" fillId="5" borderId="41" xfId="37" applyFont="1" applyFill="1" applyBorder="1" applyAlignment="1">
      <alignment vertical="center"/>
    </xf>
    <xf numFmtId="0" fontId="26" fillId="0" borderId="79" xfId="24" applyFont="1" applyBorder="1">
      <alignment vertical="center"/>
    </xf>
    <xf numFmtId="178" fontId="33" fillId="0" borderId="50" xfId="37" applyFont="1" applyFill="1" applyBorder="1" applyAlignment="1">
      <alignment vertical="center"/>
    </xf>
    <xf numFmtId="178" fontId="33" fillId="0" borderId="100" xfId="37" applyFont="1" applyFill="1" applyBorder="1" applyAlignment="1">
      <alignment vertical="center"/>
    </xf>
    <xf numFmtId="178" fontId="51" fillId="0" borderId="46" xfId="37" applyFont="1" applyFill="1" applyBorder="1" applyAlignment="1">
      <alignment horizontal="center" vertical="center"/>
    </xf>
    <xf numFmtId="178" fontId="33" fillId="5" borderId="58" xfId="37" applyFont="1" applyFill="1" applyBorder="1" applyAlignment="1">
      <alignment vertical="center"/>
    </xf>
    <xf numFmtId="178" fontId="33" fillId="0" borderId="101" xfId="37" applyFont="1" applyFill="1" applyBorder="1" applyAlignment="1">
      <alignment vertical="center"/>
    </xf>
    <xf numFmtId="0" fontId="27" fillId="0" borderId="37" xfId="24" applyFont="1" applyBorder="1">
      <alignment vertical="center"/>
    </xf>
    <xf numFmtId="0" fontId="26" fillId="0" borderId="63" xfId="24" applyFont="1" applyBorder="1">
      <alignment vertical="center"/>
    </xf>
    <xf numFmtId="178" fontId="33" fillId="0" borderId="42" xfId="37" applyFont="1" applyFill="1" applyBorder="1" applyAlignment="1">
      <alignment vertical="center"/>
    </xf>
    <xf numFmtId="0" fontId="25" fillId="8" borderId="13" xfId="24" applyFont="1" applyFill="1" applyBorder="1" applyAlignment="1">
      <alignment horizontal="center" vertical="center" textRotation="255"/>
    </xf>
    <xf numFmtId="0" fontId="26" fillId="9" borderId="58" xfId="24" applyFont="1" applyFill="1" applyBorder="1">
      <alignment vertical="center"/>
    </xf>
    <xf numFmtId="0" fontId="26" fillId="9" borderId="59" xfId="24" applyFont="1" applyFill="1" applyBorder="1">
      <alignment vertical="center"/>
    </xf>
    <xf numFmtId="178" fontId="32" fillId="0" borderId="35" xfId="37" applyFont="1" applyFill="1" applyBorder="1" applyAlignment="1">
      <alignment horizontal="right" vertical="center"/>
    </xf>
    <xf numFmtId="0" fontId="27" fillId="0" borderId="82" xfId="24" applyFont="1" applyBorder="1" applyAlignment="1">
      <alignment horizontal="center" vertical="center"/>
    </xf>
    <xf numFmtId="0" fontId="25" fillId="2" borderId="102" xfId="24" applyFont="1" applyFill="1" applyBorder="1" applyAlignment="1">
      <alignment horizontal="center" vertical="center" textRotation="255"/>
    </xf>
    <xf numFmtId="178" fontId="1" fillId="0" borderId="103" xfId="37" applyFont="1" applyFill="1" applyBorder="1" applyAlignment="1">
      <alignment vertical="center"/>
    </xf>
    <xf numFmtId="0" fontId="25" fillId="2" borderId="104" xfId="24" applyFont="1" applyFill="1" applyBorder="1" applyAlignment="1">
      <alignment horizontal="center" vertical="center" textRotation="255"/>
    </xf>
    <xf numFmtId="178" fontId="39" fillId="0" borderId="44" xfId="37" applyFont="1" applyFill="1" applyBorder="1" applyAlignment="1">
      <alignment vertical="center"/>
    </xf>
    <xf numFmtId="0" fontId="25" fillId="2" borderId="105" xfId="24" applyFont="1" applyFill="1" applyBorder="1" applyAlignment="1">
      <alignment horizontal="center" vertical="center" textRotation="255"/>
    </xf>
    <xf numFmtId="0" fontId="26" fillId="0" borderId="59" xfId="24" applyFont="1" applyFill="1" applyBorder="1">
      <alignment vertical="center"/>
    </xf>
    <xf numFmtId="178" fontId="33" fillId="5" borderId="12" xfId="37" applyFont="1" applyFill="1" applyBorder="1" applyAlignment="1">
      <alignment vertical="center"/>
    </xf>
    <xf numFmtId="178" fontId="33" fillId="5" borderId="0" xfId="37" applyFont="1" applyFill="1" applyBorder="1" applyAlignment="1">
      <alignment vertical="center"/>
    </xf>
    <xf numFmtId="178" fontId="1" fillId="5" borderId="27" xfId="37" applyFont="1" applyFill="1" applyBorder="1" applyAlignment="1">
      <alignment vertical="center"/>
    </xf>
    <xf numFmtId="0" fontId="25" fillId="2" borderId="30" xfId="24" applyFont="1" applyFill="1" applyBorder="1" applyAlignment="1">
      <alignment horizontal="center" vertical="center" textRotation="255"/>
    </xf>
    <xf numFmtId="0" fontId="26" fillId="0" borderId="45" xfId="24" applyFont="1" applyBorder="1">
      <alignment vertical="center"/>
    </xf>
    <xf numFmtId="0" fontId="25" fillId="2" borderId="9" xfId="24" applyFont="1" applyFill="1" applyBorder="1" applyAlignment="1">
      <alignment horizontal="center" vertical="center" textRotation="255"/>
    </xf>
    <xf numFmtId="0" fontId="26" fillId="0" borderId="32" xfId="24" applyFont="1" applyBorder="1">
      <alignment vertical="center"/>
    </xf>
    <xf numFmtId="0" fontId="26" fillId="5" borderId="106" xfId="24" applyFont="1" applyFill="1" applyBorder="1">
      <alignment vertical="center"/>
    </xf>
    <xf numFmtId="178" fontId="36" fillId="0" borderId="35" xfId="37" applyFont="1" applyFill="1" applyBorder="1" applyAlignment="1">
      <alignment vertical="center"/>
    </xf>
    <xf numFmtId="178" fontId="52" fillId="0" borderId="35" xfId="37" applyFont="1" applyFill="1" applyBorder="1" applyAlignment="1">
      <alignment vertical="center"/>
    </xf>
    <xf numFmtId="178" fontId="27" fillId="0" borderId="82" xfId="37" applyFont="1" applyFill="1" applyBorder="1" applyAlignment="1">
      <alignment horizontal="center" vertical="center"/>
    </xf>
    <xf numFmtId="0" fontId="27" fillId="0" borderId="61" xfId="24" applyFont="1" applyBorder="1" applyAlignment="1">
      <alignment horizontal="center" vertical="center"/>
    </xf>
    <xf numFmtId="0" fontId="27" fillId="0" borderId="98" xfId="24" applyFont="1" applyBorder="1" applyAlignment="1">
      <alignment horizontal="center" vertical="center"/>
    </xf>
    <xf numFmtId="0" fontId="25" fillId="10" borderId="57" xfId="24" applyFont="1" applyFill="1" applyBorder="1" applyAlignment="1">
      <alignment horizontal="center" vertical="center" textRotation="255"/>
    </xf>
    <xf numFmtId="0" fontId="26" fillId="0" borderId="107" xfId="24" applyFont="1" applyBorder="1">
      <alignment vertical="center"/>
    </xf>
    <xf numFmtId="0" fontId="26" fillId="5" borderId="94" xfId="24" applyFont="1" applyFill="1" applyBorder="1">
      <alignment vertical="center"/>
    </xf>
    <xf numFmtId="0" fontId="25" fillId="11" borderId="13" xfId="24" applyFont="1" applyFill="1" applyBorder="1" applyAlignment="1">
      <alignment horizontal="center" vertical="center" textRotation="255"/>
    </xf>
    <xf numFmtId="0" fontId="26" fillId="5" borderId="107" xfId="24" applyFont="1" applyFill="1" applyBorder="1">
      <alignment vertical="center"/>
    </xf>
    <xf numFmtId="0" fontId="25" fillId="11" borderId="16" xfId="24" applyFont="1" applyFill="1" applyBorder="1" applyAlignment="1">
      <alignment horizontal="center" vertical="center" textRotation="255"/>
    </xf>
    <xf numFmtId="178" fontId="33" fillId="0" borderId="108" xfId="37" applyFont="1" applyFill="1" applyBorder="1" applyAlignment="1">
      <alignment vertical="center"/>
    </xf>
    <xf numFmtId="0" fontId="25" fillId="11" borderId="20" xfId="24" applyFont="1" applyFill="1" applyBorder="1" applyAlignment="1">
      <alignment horizontal="center" vertical="center" textRotation="255"/>
    </xf>
    <xf numFmtId="0" fontId="26" fillId="5" borderId="95" xfId="24" applyFont="1" applyFill="1" applyBorder="1">
      <alignment vertical="center"/>
    </xf>
    <xf numFmtId="0" fontId="25" fillId="11" borderId="80" xfId="24" applyFont="1" applyFill="1" applyBorder="1" applyAlignment="1">
      <alignment horizontal="center" vertical="center" textRotation="255"/>
    </xf>
    <xf numFmtId="0" fontId="26" fillId="5" borderId="109" xfId="24" applyFont="1" applyFill="1" applyBorder="1">
      <alignment vertical="center"/>
    </xf>
    <xf numFmtId="0" fontId="26" fillId="0" borderId="1" xfId="24" applyFont="1" applyBorder="1" applyAlignment="1">
      <alignment horizontal="center" vertical="center" wrapText="1"/>
    </xf>
    <xf numFmtId="0" fontId="27" fillId="0" borderId="5" xfId="24" applyFont="1" applyBorder="1" applyAlignment="1">
      <alignment horizontal="center" vertical="center" wrapText="1"/>
    </xf>
    <xf numFmtId="0" fontId="26" fillId="0" borderId="8" xfId="24" applyFont="1" applyBorder="1" applyAlignment="1">
      <alignment horizontal="center" vertical="center" wrapText="1"/>
    </xf>
    <xf numFmtId="0" fontId="27" fillId="0" borderId="0" xfId="24" applyFont="1" applyAlignment="1">
      <alignment horizontal="center" vertical="center" wrapText="1"/>
    </xf>
    <xf numFmtId="0" fontId="26" fillId="0" borderId="77" xfId="24" applyFont="1" applyBorder="1" applyAlignment="1">
      <alignment horizontal="center" vertical="center" wrapText="1"/>
    </xf>
    <xf numFmtId="0" fontId="27" fillId="0" borderId="35" xfId="24" applyFont="1" applyBorder="1" applyAlignment="1">
      <alignment horizontal="center" vertical="center" wrapText="1"/>
    </xf>
    <xf numFmtId="178" fontId="33" fillId="0" borderId="31" xfId="37" applyFont="1" applyFill="1" applyBorder="1" applyAlignment="1">
      <alignment vertical="center"/>
    </xf>
    <xf numFmtId="178" fontId="33" fillId="5" borderId="27" xfId="37" applyFont="1" applyFill="1" applyBorder="1" applyAlignment="1">
      <alignment vertical="center"/>
    </xf>
    <xf numFmtId="0" fontId="37" fillId="0" borderId="1" xfId="24" applyFont="1" applyBorder="1" applyAlignment="1">
      <alignment horizontal="center" vertical="top" wrapText="1"/>
    </xf>
    <xf numFmtId="0" fontId="33" fillId="0" borderId="5" xfId="24" applyFont="1" applyBorder="1" applyAlignment="1">
      <alignment horizontal="center" vertical="top" wrapText="1"/>
    </xf>
    <xf numFmtId="0" fontId="27" fillId="0" borderId="17" xfId="24" applyFont="1" applyBorder="1">
      <alignment vertical="center"/>
    </xf>
    <xf numFmtId="178" fontId="27" fillId="0" borderId="32" xfId="37" applyFont="1" applyBorder="1">
      <alignment vertical="center"/>
    </xf>
    <xf numFmtId="0" fontId="37" fillId="0" borderId="37" xfId="24" applyFont="1" applyBorder="1" applyAlignment="1">
      <alignment horizontal="center" vertical="top" wrapText="1"/>
    </xf>
    <xf numFmtId="0" fontId="33" fillId="0" borderId="61" xfId="24" applyFont="1" applyBorder="1" applyAlignment="1">
      <alignment horizontal="center" vertical="top" wrapText="1"/>
    </xf>
    <xf numFmtId="178" fontId="39" fillId="5" borderId="44" xfId="37" applyFont="1" applyFill="1" applyBorder="1" applyAlignment="1">
      <alignment vertical="center"/>
    </xf>
    <xf numFmtId="178" fontId="33" fillId="5" borderId="7" xfId="37" applyFont="1" applyFill="1" applyBorder="1" applyAlignment="1">
      <alignment horizontal="center" vertical="center"/>
    </xf>
    <xf numFmtId="178" fontId="33" fillId="5" borderId="27" xfId="37" applyFont="1" applyFill="1" applyBorder="1" applyAlignment="1">
      <alignment horizontal="center" vertical="center"/>
    </xf>
    <xf numFmtId="178" fontId="33" fillId="5" borderId="50" xfId="37" applyFont="1" applyFill="1" applyBorder="1" applyAlignment="1">
      <alignment vertical="center"/>
    </xf>
    <xf numFmtId="178" fontId="33" fillId="0" borderId="110" xfId="37" applyFont="1" applyFill="1" applyBorder="1" applyAlignment="1">
      <alignment vertical="center"/>
    </xf>
    <xf numFmtId="0" fontId="26" fillId="0" borderId="111" xfId="24" applyFont="1" applyBorder="1">
      <alignment vertical="center"/>
    </xf>
    <xf numFmtId="178" fontId="33" fillId="5" borderId="18" xfId="37" applyFont="1" applyFill="1" applyBorder="1" applyAlignment="1">
      <alignment horizontal="center" vertical="center"/>
    </xf>
    <xf numFmtId="0" fontId="26" fillId="5" borderId="112" xfId="24" applyFont="1" applyFill="1" applyBorder="1">
      <alignment vertical="center"/>
    </xf>
    <xf numFmtId="178" fontId="33" fillId="5" borderId="22" xfId="37" applyFont="1" applyFill="1" applyBorder="1" applyAlignment="1">
      <alignment horizontal="center" vertical="center"/>
    </xf>
    <xf numFmtId="0" fontId="26" fillId="5" borderId="92" xfId="24" applyFont="1" applyFill="1" applyBorder="1" applyAlignment="1">
      <alignment vertical="center" wrapText="1"/>
    </xf>
    <xf numFmtId="178" fontId="33" fillId="5" borderId="26" xfId="37" applyFont="1" applyFill="1" applyBorder="1" applyAlignment="1">
      <alignment horizontal="center" vertical="center"/>
    </xf>
    <xf numFmtId="178" fontId="33" fillId="5" borderId="31" xfId="37" applyFont="1" applyFill="1" applyBorder="1" applyAlignment="1">
      <alignment horizontal="center" vertical="center"/>
    </xf>
    <xf numFmtId="0" fontId="26" fillId="5" borderId="109" xfId="24" applyFont="1" applyFill="1" applyBorder="1" applyAlignment="1">
      <alignment vertical="center" wrapText="1"/>
    </xf>
    <xf numFmtId="178" fontId="33" fillId="5" borderId="87" xfId="37" applyFont="1" applyFill="1" applyBorder="1" applyAlignment="1">
      <alignment horizontal="center" vertical="center"/>
    </xf>
    <xf numFmtId="0" fontId="27" fillId="0" borderId="0" xfId="24" applyFont="1" applyAlignment="1">
      <alignment vertical="center" wrapText="1"/>
    </xf>
    <xf numFmtId="178" fontId="33" fillId="5" borderId="86" xfId="37" applyFont="1" applyFill="1" applyBorder="1" applyAlignment="1">
      <alignment vertical="center"/>
    </xf>
    <xf numFmtId="0" fontId="26" fillId="0" borderId="5" xfId="24" applyFont="1" applyBorder="1" applyAlignment="1">
      <alignment horizontal="center" vertical="center" wrapText="1"/>
    </xf>
    <xf numFmtId="0" fontId="26" fillId="0" borderId="36" xfId="24" applyFont="1" applyBorder="1" applyAlignment="1">
      <alignment horizontal="center" vertical="center" wrapText="1"/>
    </xf>
    <xf numFmtId="0" fontId="26" fillId="0" borderId="0" xfId="24" applyFont="1" applyAlignment="1">
      <alignment horizontal="center" vertical="center" wrapText="1"/>
    </xf>
    <xf numFmtId="0" fontId="26" fillId="0" borderId="44" xfId="24" applyFont="1" applyBorder="1" applyAlignment="1">
      <alignment horizontal="center" vertical="center" wrapText="1"/>
    </xf>
    <xf numFmtId="0" fontId="26" fillId="0" borderId="35" xfId="24" applyFont="1" applyBorder="1" applyAlignment="1">
      <alignment horizontal="center" vertical="center" wrapText="1"/>
    </xf>
    <xf numFmtId="0" fontId="26" fillId="0" borderId="72" xfId="24" applyFont="1" applyBorder="1" applyAlignment="1">
      <alignment horizontal="center" vertical="center" wrapText="1"/>
    </xf>
    <xf numFmtId="0" fontId="45" fillId="0" borderId="1" xfId="24" applyFont="1" applyBorder="1" applyAlignment="1">
      <alignment horizontal="center" vertical="center" wrapText="1"/>
    </xf>
    <xf numFmtId="0" fontId="46" fillId="0" borderId="5" xfId="24" applyFont="1" applyBorder="1" applyAlignment="1">
      <alignment horizontal="center" vertical="center" wrapText="1"/>
    </xf>
    <xf numFmtId="0" fontId="45" fillId="0" borderId="8" xfId="24" applyFont="1" applyBorder="1" applyAlignment="1">
      <alignment horizontal="center" vertical="center" wrapText="1"/>
    </xf>
    <xf numFmtId="0" fontId="46" fillId="0" borderId="0" xfId="24" applyFont="1" applyAlignment="1">
      <alignment horizontal="center" vertical="center" wrapText="1"/>
    </xf>
    <xf numFmtId="0" fontId="45" fillId="0" borderId="77" xfId="24" applyFont="1" applyBorder="1" applyAlignment="1">
      <alignment horizontal="center" vertical="center" wrapText="1"/>
    </xf>
    <xf numFmtId="0" fontId="46" fillId="0" borderId="35" xfId="24" applyFont="1" applyBorder="1" applyAlignment="1">
      <alignment horizontal="center" vertical="center" wrapText="1"/>
    </xf>
    <xf numFmtId="0" fontId="37" fillId="0" borderId="5" xfId="24" applyFont="1" applyBorder="1" applyAlignment="1">
      <alignment horizontal="center" vertical="top" wrapText="1"/>
    </xf>
    <xf numFmtId="0" fontId="37" fillId="0" borderId="61" xfId="24" applyFont="1" applyBorder="1" applyAlignment="1">
      <alignment horizontal="center" vertical="top" wrapText="1"/>
    </xf>
    <xf numFmtId="178" fontId="53" fillId="5" borderId="46" xfId="37" applyFont="1" applyFill="1" applyBorder="1" applyAlignment="1">
      <alignment vertical="center"/>
    </xf>
    <xf numFmtId="178" fontId="53" fillId="5" borderId="52" xfId="37" applyFont="1" applyFill="1" applyBorder="1" applyAlignment="1">
      <alignment vertical="center"/>
    </xf>
    <xf numFmtId="178" fontId="53" fillId="5" borderId="45" xfId="37" applyFont="1" applyFill="1" applyBorder="1" applyAlignment="1">
      <alignment vertical="center"/>
    </xf>
    <xf numFmtId="178" fontId="53" fillId="5" borderId="83" xfId="37" applyFont="1" applyFill="1" applyBorder="1" applyAlignment="1">
      <alignment vertical="center"/>
    </xf>
    <xf numFmtId="0" fontId="45" fillId="0" borderId="5" xfId="24" applyFont="1" applyBorder="1" applyAlignment="1">
      <alignment horizontal="center" vertical="center" wrapText="1"/>
    </xf>
    <xf numFmtId="0" fontId="45" fillId="0" borderId="36" xfId="24" applyFont="1" applyBorder="1" applyAlignment="1">
      <alignment horizontal="center" vertical="center" wrapText="1"/>
    </xf>
    <xf numFmtId="0" fontId="45" fillId="0" borderId="0" xfId="24" applyFont="1" applyAlignment="1">
      <alignment horizontal="center" vertical="center" wrapText="1"/>
    </xf>
    <xf numFmtId="0" fontId="45" fillId="0" borderId="44" xfId="24" applyFont="1" applyBorder="1" applyAlignment="1">
      <alignment horizontal="center" vertical="center" wrapText="1"/>
    </xf>
    <xf numFmtId="0" fontId="45" fillId="0" borderId="35" xfId="24" applyFont="1" applyBorder="1" applyAlignment="1">
      <alignment horizontal="center" vertical="center" wrapText="1"/>
    </xf>
    <xf numFmtId="0" fontId="45" fillId="0" borderId="72" xfId="24" applyFont="1" applyBorder="1" applyAlignment="1">
      <alignment horizontal="center" vertical="center" wrapText="1"/>
    </xf>
    <xf numFmtId="0" fontId="37" fillId="0" borderId="36" xfId="24" applyFont="1" applyBorder="1" applyAlignment="1">
      <alignment horizontal="center" vertical="top" wrapText="1"/>
    </xf>
    <xf numFmtId="0" fontId="37" fillId="0" borderId="36" xfId="24" applyFont="1" applyBorder="1" applyAlignment="1">
      <alignment vertical="top" wrapText="1"/>
    </xf>
    <xf numFmtId="0" fontId="37" fillId="0" borderId="44" xfId="24" applyFont="1" applyBorder="1" applyAlignment="1">
      <alignment vertical="top" wrapText="1"/>
    </xf>
    <xf numFmtId="0" fontId="37" fillId="0" borderId="0" xfId="24" applyFont="1" applyAlignment="1">
      <alignment vertical="top" wrapText="1"/>
    </xf>
    <xf numFmtId="0" fontId="37" fillId="0" borderId="70" xfId="24" applyFont="1" applyBorder="1" applyAlignment="1">
      <alignment horizontal="center" vertical="top" wrapText="1"/>
    </xf>
    <xf numFmtId="178" fontId="1" fillId="5" borderId="18" xfId="37" applyFont="1" applyFill="1" applyBorder="1" applyAlignment="1">
      <alignment vertical="center" wrapText="1"/>
    </xf>
    <xf numFmtId="178" fontId="33" fillId="5" borderId="21" xfId="37" applyFont="1" applyFill="1" applyBorder="1" applyAlignment="1">
      <alignment horizontal="right" vertical="center"/>
    </xf>
    <xf numFmtId="178" fontId="1" fillId="5" borderId="22" xfId="37" applyFont="1" applyFill="1" applyBorder="1" applyAlignment="1">
      <alignment vertical="center" wrapText="1"/>
    </xf>
    <xf numFmtId="178" fontId="33" fillId="0" borderId="113" xfId="37" applyFont="1" applyFill="1" applyBorder="1" applyAlignment="1">
      <alignment vertical="center"/>
    </xf>
    <xf numFmtId="178" fontId="33" fillId="5" borderId="53" xfId="37" applyFont="1" applyFill="1" applyBorder="1" applyAlignment="1">
      <alignment vertical="center"/>
    </xf>
    <xf numFmtId="0" fontId="25" fillId="6" borderId="55" xfId="24" applyFont="1" applyFill="1" applyBorder="1" applyAlignment="1">
      <alignment horizontal="center" vertical="center" textRotation="255"/>
    </xf>
    <xf numFmtId="0" fontId="25" fillId="6" borderId="8" xfId="24" applyFont="1" applyFill="1" applyBorder="1" applyAlignment="1">
      <alignment horizontal="center" vertical="center" textRotation="255"/>
    </xf>
    <xf numFmtId="0" fontId="25" fillId="6" borderId="77" xfId="24" applyFont="1" applyFill="1" applyBorder="1" applyAlignment="1">
      <alignment horizontal="center" vertical="center" textRotation="255"/>
    </xf>
    <xf numFmtId="0" fontId="26" fillId="0" borderId="73" xfId="24" applyFont="1" applyBorder="1">
      <alignment vertical="center"/>
    </xf>
    <xf numFmtId="178" fontId="1" fillId="0" borderId="59" xfId="37" applyFont="1" applyFill="1" applyBorder="1" applyAlignment="1">
      <alignment vertical="center"/>
    </xf>
    <xf numFmtId="178" fontId="39" fillId="0" borderId="59" xfId="37" applyFont="1" applyFill="1" applyBorder="1" applyAlignment="1">
      <alignment vertical="center"/>
    </xf>
    <xf numFmtId="0" fontId="26" fillId="0" borderId="114" xfId="24" applyFont="1" applyBorder="1">
      <alignment vertical="center"/>
    </xf>
    <xf numFmtId="178" fontId="33" fillId="0" borderId="86" xfId="37" applyFont="1" applyFill="1" applyBorder="1" applyAlignment="1">
      <alignment vertical="center"/>
    </xf>
    <xf numFmtId="178" fontId="1" fillId="0" borderId="114" xfId="37" applyFont="1" applyFill="1" applyBorder="1" applyAlignment="1">
      <alignment vertical="center"/>
    </xf>
    <xf numFmtId="178" fontId="39" fillId="0" borderId="114" xfId="37" applyFont="1" applyFill="1" applyBorder="1" applyAlignment="1">
      <alignment vertical="center"/>
    </xf>
    <xf numFmtId="0" fontId="26" fillId="0" borderId="56" xfId="24" applyFont="1" applyBorder="1">
      <alignment vertical="center"/>
    </xf>
    <xf numFmtId="178" fontId="33" fillId="0" borderId="85" xfId="37" applyFont="1" applyFill="1" applyBorder="1" applyAlignment="1">
      <alignment vertical="center"/>
    </xf>
    <xf numFmtId="178" fontId="1" fillId="0" borderId="115" xfId="37" applyFont="1" applyFill="1" applyBorder="1" applyAlignment="1">
      <alignment vertical="center"/>
    </xf>
    <xf numFmtId="178" fontId="1" fillId="0" borderId="116" xfId="37" applyFont="1" applyFill="1" applyBorder="1" applyAlignment="1">
      <alignment vertical="center"/>
    </xf>
    <xf numFmtId="0" fontId="25" fillId="0" borderId="1" xfId="24" applyFont="1" applyBorder="1" applyAlignment="1">
      <alignment horizontal="center" vertical="center" wrapText="1"/>
    </xf>
    <xf numFmtId="0" fontId="25" fillId="0" borderId="37" xfId="24" applyFont="1" applyBorder="1" applyAlignment="1">
      <alignment horizontal="center" vertical="center" wrapText="1"/>
    </xf>
    <xf numFmtId="0" fontId="33" fillId="0" borderId="1" xfId="24" applyFont="1" applyBorder="1" applyAlignment="1">
      <alignment horizontal="center" vertical="center" wrapText="1"/>
    </xf>
    <xf numFmtId="0" fontId="33" fillId="0" borderId="37" xfId="24" applyFont="1" applyBorder="1" applyAlignment="1">
      <alignment horizontal="center" vertical="center" wrapText="1"/>
    </xf>
    <xf numFmtId="0" fontId="25" fillId="0" borderId="57" xfId="24" applyFont="1" applyBorder="1" applyAlignment="1">
      <alignment horizontal="center" vertical="center" wrapText="1"/>
    </xf>
    <xf numFmtId="0" fontId="50" fillId="0" borderId="70" xfId="24" applyFont="1" applyBorder="1" applyAlignment="1">
      <alignment vertical="center" wrapText="1"/>
    </xf>
    <xf numFmtId="0" fontId="25" fillId="0" borderId="74" xfId="24" applyFont="1" applyBorder="1" applyAlignment="1">
      <alignment horizontal="center" vertical="center" wrapText="1"/>
    </xf>
  </cellXfs>
  <cellStyles count="60">
    <cellStyle name="標準" xfId="0" builtinId="0"/>
    <cellStyle name="60% - アクセント 6" xfId="1"/>
    <cellStyle name="桁区切り" xfId="2" builtinId="3"/>
    <cellStyle name="40% - アクセント 2" xfId="3"/>
    <cellStyle name="通貨" xfId="4" builtinId="4"/>
    <cellStyle name="60% - アクセント 2" xfId="5"/>
    <cellStyle name="20% - アクセント 6" xfId="6"/>
    <cellStyle name="桁区切り[0]" xfId="7" builtinId="6"/>
    <cellStyle name="訪問済ハイパーリンク" xfId="8"/>
    <cellStyle name="アクセント 2" xfId="9"/>
    <cellStyle name="パーセント" xfId="10" builtinId="5"/>
    <cellStyle name="標準" xfId="11"/>
    <cellStyle name="アクセント 4" xfId="12"/>
    <cellStyle name="通貨[0]" xfId="13" builtinId="7"/>
    <cellStyle name="桁区切り[0]" xfId="14"/>
    <cellStyle name="桁区切り" xfId="15"/>
    <cellStyle name="入力" xfId="16"/>
    <cellStyle name="通貨[0]" xfId="17"/>
    <cellStyle name="通貨" xfId="18"/>
    <cellStyle name="40% - アクセント 5" xfId="19"/>
    <cellStyle name="メモ" xfId="20"/>
    <cellStyle name="20% - アクセント 4" xfId="21"/>
    <cellStyle name="パーセント" xfId="22"/>
    <cellStyle name="ハイパーリンク" xfId="23"/>
    <cellStyle name="標準 3 2" xfId="24"/>
    <cellStyle name="警告文" xfId="25"/>
    <cellStyle name="良い" xfId="26"/>
    <cellStyle name="タイトル" xfId="27"/>
    <cellStyle name="リンクセル" xfId="28"/>
    <cellStyle name="説明文" xfId="29"/>
    <cellStyle name="見出し 1" xfId="30"/>
    <cellStyle name="出力" xfId="31"/>
    <cellStyle name="アクセント 6" xfId="32"/>
    <cellStyle name="見出し 2" xfId="33"/>
    <cellStyle name="見出し 3" xfId="34"/>
    <cellStyle name="計算" xfId="35"/>
    <cellStyle name="見出し 4" xfId="36"/>
    <cellStyle name="桁区切り [0.00] 2" xfId="37"/>
    <cellStyle name="チェックセル" xfId="38"/>
    <cellStyle name="60% - アクセント 5" xfId="39"/>
    <cellStyle name="集計" xfId="40"/>
    <cellStyle name="40% - アクセント 1" xfId="41"/>
    <cellStyle name="悪い" xfId="42"/>
    <cellStyle name="どちらでもない" xfId="43"/>
    <cellStyle name="アクセント 1" xfId="44"/>
    <cellStyle name="20% - アクセント 1" xfId="45"/>
    <cellStyle name="60% - アクセント 1" xfId="46"/>
    <cellStyle name="20% - アクセント 5" xfId="47"/>
    <cellStyle name="20% - アクセント 2" xfId="48"/>
    <cellStyle name="アクセント 3" xfId="49"/>
    <cellStyle name="20% - アクセント 3" xfId="50"/>
    <cellStyle name="桁区切り 2" xfId="51"/>
    <cellStyle name="40% - アクセント 3" xfId="52"/>
    <cellStyle name="60% - アクセント 3" xfId="53"/>
    <cellStyle name="40% - アクセント 4" xfId="54"/>
    <cellStyle name="60% - アクセント 4" xfId="55"/>
    <cellStyle name="アクセント 5" xfId="56"/>
    <cellStyle name="40% - アクセント 6" xfId="57"/>
    <cellStyle name="標準 2" xfId="58"/>
    <cellStyle name="標準 3" xfId="59"/>
  </cellStyles>
  <dxfs count="993"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  <dxf>
      <fill>
        <patternFill>
          <fgColor indexed="10"/>
          <bgColor indexed="34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drawings/drawing2.xml><?xml version="1.0" encoding="utf-8"?>
<xdr:wsDr xmlns:a="http://schemas.openxmlformats.org/drawingml/2006/main" xmlns:xdr="http://schemas.openxmlformats.org/drawingml/2006/spreadsheetDrawing"/>
</file>

<file path=xl/drawings/drawing3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Z77"/>
  <sheetViews>
    <sheetView tabSelected="1" zoomScale="87" zoomScaleNormal="87" workbookViewId="0">
      <pane xSplit="1" topLeftCell="B1" activePane="topRight" state="frozen"/>
      <selection/>
      <selection pane="topRight" activeCell="AT2" sqref="AT2"/>
    </sheetView>
  </sheetViews>
  <sheetFormatPr defaultColWidth="8.75" defaultRowHeight="18" customHeight="1"/>
  <cols>
    <col min="1" max="1" width="12.125" style="4" customWidth="1"/>
    <col min="2" max="2" width="0.25" style="5" customWidth="1"/>
    <col min="3" max="3" width="3.625" style="6" customWidth="1"/>
    <col min="4" max="4" width="12.125" style="7" customWidth="1"/>
    <col min="5" max="6" width="7.875" style="8" customWidth="1"/>
    <col min="7" max="7" width="6.625" style="9" customWidth="1"/>
    <col min="8" max="8" width="0.125" style="9" customWidth="1"/>
    <col min="9" max="9" width="5.5" style="10" customWidth="1"/>
    <col min="10" max="10" width="3.625" style="11" customWidth="1"/>
    <col min="11" max="11" width="11.875" style="9" customWidth="1"/>
    <col min="12" max="13" width="7.875" style="8" customWidth="1"/>
    <col min="14" max="14" width="6.375" style="9" customWidth="1"/>
    <col min="15" max="15" width="3.625" style="9" hidden="1" customWidth="1"/>
    <col min="16" max="16" width="6.125" style="12" customWidth="1"/>
    <col min="17" max="17" width="3.625" style="11" customWidth="1"/>
    <col min="18" max="18" width="11.625" style="9" customWidth="1"/>
    <col min="19" max="20" width="7.875" style="8" customWidth="1"/>
    <col min="21" max="21" width="6.5" style="9" customWidth="1"/>
    <col min="22" max="22" width="0.125" style="9" customWidth="1"/>
    <col min="23" max="23" width="6.125" style="12" customWidth="1"/>
    <col min="24" max="24" width="3.625" style="13" customWidth="1"/>
    <col min="25" max="25" width="12.5" style="7" customWidth="1"/>
    <col min="26" max="27" width="7.875" style="14" customWidth="1"/>
    <col min="28" max="28" width="6.625" style="15" customWidth="1"/>
    <col min="29" max="29" width="0.125" style="15" customWidth="1"/>
    <col min="30" max="30" width="6.125" style="12" customWidth="1"/>
    <col min="31" max="31" width="3.625" style="13" customWidth="1"/>
    <col min="32" max="32" width="12.375" style="7" customWidth="1"/>
    <col min="33" max="34" width="7.875" style="8" customWidth="1"/>
    <col min="35" max="35" width="6.625" style="9" customWidth="1"/>
    <col min="36" max="36" width="0.125" style="9" customWidth="1"/>
    <col min="37" max="37" width="6.125" style="12" customWidth="1"/>
    <col min="38" max="38" width="3.625" style="16" customWidth="1"/>
    <col min="39" max="39" width="10.5" style="7" customWidth="1"/>
    <col min="40" max="41" width="7.875" style="14" customWidth="1"/>
    <col min="42" max="42" width="6.5" style="15" customWidth="1"/>
    <col min="43" max="43" width="6.625" style="15" hidden="1" customWidth="1"/>
    <col min="44" max="44" width="6.125" style="12" customWidth="1"/>
    <col min="45" max="45" width="3.625" style="16" customWidth="1"/>
    <col min="46" max="46" width="10.5" style="7" customWidth="1"/>
    <col min="47" max="48" width="7.875" style="14" customWidth="1"/>
    <col min="49" max="49" width="6.625" style="15" customWidth="1"/>
    <col min="50" max="50" width="6.625" style="15" hidden="1" customWidth="1"/>
    <col min="51" max="51" width="7" style="12" customWidth="1"/>
    <col min="52" max="52" width="0.125" style="7" customWidth="1"/>
    <col min="53" max="165" width="8.75" style="7" customWidth="1"/>
    <col min="166" max="193" width="9" style="7" customWidth="1"/>
    <col min="194" max="219" width="9" style="4"/>
    <col min="220" max="256" width="8.75" style="4"/>
  </cols>
  <sheetData>
    <row r="1" ht="19.5" customHeight="1"/>
    <row r="2" s="1" customFormat="1" ht="28.5" customHeight="1" spans="1:52">
      <c r="A2" s="17">
        <f>H3+O3+V3+AC3+AJ3+AQ3+AX3</f>
        <v>0</v>
      </c>
      <c r="B2" s="18"/>
      <c r="D2" s="1" t="s">
        <v>0</v>
      </c>
      <c r="E2" s="19"/>
      <c r="F2" s="19"/>
      <c r="G2" s="20"/>
      <c r="H2" s="20"/>
      <c r="I2" s="123"/>
      <c r="J2" s="124"/>
      <c r="K2" s="125" t="s">
        <v>1</v>
      </c>
      <c r="L2" s="126">
        <f>A2</f>
        <v>0</v>
      </c>
      <c r="M2" s="126"/>
      <c r="N2" s="561"/>
      <c r="O2" s="128"/>
      <c r="P2" s="129"/>
      <c r="Q2" s="128"/>
      <c r="R2" s="210" t="s">
        <v>2</v>
      </c>
      <c r="S2" s="211"/>
      <c r="T2" s="211"/>
      <c r="U2" s="212">
        <f>G76+N66+U73+AB77+AI74+AP17+AW14+P77</f>
        <v>150371</v>
      </c>
      <c r="V2" s="212"/>
      <c r="W2" s="212"/>
      <c r="X2" s="212"/>
      <c r="Y2" s="301" t="s">
        <v>3</v>
      </c>
      <c r="Z2" s="578">
        <f>(E76+L66+S73+Z77+AG74+AN17+AU14)</f>
        <v>98285</v>
      </c>
      <c r="AA2" s="578"/>
      <c r="AB2" s="578"/>
      <c r="AC2" s="128"/>
      <c r="AD2" s="129"/>
      <c r="AE2" s="128"/>
      <c r="AF2" s="578">
        <f>(F76+M66+T73+AA77+AH74+AO17+AV14)</f>
        <v>84775</v>
      </c>
      <c r="AG2" s="578"/>
      <c r="AH2" s="594"/>
      <c r="AI2" s="595"/>
      <c r="AJ2" s="339"/>
      <c r="AK2" s="339"/>
      <c r="AL2" s="339"/>
      <c r="AM2" s="128"/>
      <c r="AN2" s="241"/>
      <c r="AO2" s="241"/>
      <c r="AP2" s="128"/>
      <c r="AQ2" s="128"/>
      <c r="AR2" s="128"/>
      <c r="AS2" s="339"/>
      <c r="AT2" s="340" t="s">
        <v>4</v>
      </c>
      <c r="AU2" s="241"/>
      <c r="AV2" s="241"/>
      <c r="AW2" s="128"/>
      <c r="AX2" s="128"/>
      <c r="AY2" s="128"/>
      <c r="AZ2" s="340"/>
    </row>
    <row r="3" ht="17.45" customHeight="1" spans="3:51">
      <c r="C3" s="531" t="s">
        <v>5</v>
      </c>
      <c r="D3" s="24" t="s">
        <v>6</v>
      </c>
      <c r="E3" s="472" t="s">
        <v>7</v>
      </c>
      <c r="F3" s="26" t="s">
        <v>8</v>
      </c>
      <c r="G3" s="26" t="s">
        <v>9</v>
      </c>
      <c r="H3" s="27">
        <f>SUM(H4:H77)</f>
        <v>0</v>
      </c>
      <c r="I3" s="562" t="s">
        <v>10</v>
      </c>
      <c r="J3" s="131" t="s">
        <v>5</v>
      </c>
      <c r="K3" s="24" t="s">
        <v>6</v>
      </c>
      <c r="L3" s="472" t="s">
        <v>7</v>
      </c>
      <c r="M3" s="27" t="s">
        <v>8</v>
      </c>
      <c r="N3" s="563" t="s">
        <v>9</v>
      </c>
      <c r="O3" s="243">
        <f>SUM(O4:O77)</f>
        <v>0</v>
      </c>
      <c r="P3" s="133" t="s">
        <v>10</v>
      </c>
      <c r="Q3" s="572" t="s">
        <v>5</v>
      </c>
      <c r="R3" s="24" t="s">
        <v>6</v>
      </c>
      <c r="S3" s="472" t="s">
        <v>7</v>
      </c>
      <c r="T3" s="26" t="s">
        <v>8</v>
      </c>
      <c r="U3" s="26" t="s">
        <v>9</v>
      </c>
      <c r="V3" s="27">
        <f>SUM(V4:V78)</f>
        <v>0</v>
      </c>
      <c r="W3" s="133" t="s">
        <v>10</v>
      </c>
      <c r="X3" s="572" t="s">
        <v>5</v>
      </c>
      <c r="Y3" s="242" t="s">
        <v>6</v>
      </c>
      <c r="Z3" s="472" t="s">
        <v>7</v>
      </c>
      <c r="AA3" s="27" t="s">
        <v>8</v>
      </c>
      <c r="AB3" s="244" t="s">
        <v>9</v>
      </c>
      <c r="AC3" s="27">
        <f>SUM(AC4:AC77)</f>
        <v>0</v>
      </c>
      <c r="AD3" s="133" t="s">
        <v>10</v>
      </c>
      <c r="AE3" s="572" t="s">
        <v>5</v>
      </c>
      <c r="AF3" s="579" t="s">
        <v>6</v>
      </c>
      <c r="AG3" s="596" t="s">
        <v>7</v>
      </c>
      <c r="AH3" s="27" t="s">
        <v>8</v>
      </c>
      <c r="AI3" s="25" t="s">
        <v>9</v>
      </c>
      <c r="AJ3" s="27">
        <f>SUM(AJ4:AJ77)</f>
        <v>0</v>
      </c>
      <c r="AK3" s="305" t="s">
        <v>10</v>
      </c>
      <c r="AL3" s="597" t="s">
        <v>5</v>
      </c>
      <c r="AM3" s="598" t="s">
        <v>6</v>
      </c>
      <c r="AN3" s="243" t="s">
        <v>7</v>
      </c>
      <c r="AO3" s="243" t="s">
        <v>8</v>
      </c>
      <c r="AP3" s="25" t="s">
        <v>9</v>
      </c>
      <c r="AQ3" s="243">
        <f>SUM(AQ4:AQ17)</f>
        <v>0</v>
      </c>
      <c r="AR3" s="305" t="s">
        <v>10</v>
      </c>
      <c r="AS3" s="597" t="s">
        <v>5</v>
      </c>
      <c r="AT3" s="598" t="s">
        <v>6</v>
      </c>
      <c r="AU3" s="243" t="s">
        <v>7</v>
      </c>
      <c r="AV3" s="378" t="s">
        <v>8</v>
      </c>
      <c r="AW3" s="25" t="s">
        <v>9</v>
      </c>
      <c r="AX3" s="243">
        <f>SUM(AX4:AX17)</f>
        <v>0</v>
      </c>
      <c r="AY3" s="379" t="s">
        <v>10</v>
      </c>
    </row>
    <row r="4" ht="17.45" customHeight="1" spans="3:51">
      <c r="C4" s="532" t="s">
        <v>11</v>
      </c>
      <c r="D4" s="533" t="s">
        <v>12</v>
      </c>
      <c r="E4" s="473"/>
      <c r="F4" s="534"/>
      <c r="G4" s="32">
        <v>1005</v>
      </c>
      <c r="H4" s="474" t="str">
        <f>IF(I4=TRUE,E4,"")</f>
        <v/>
      </c>
      <c r="I4" s="564"/>
      <c r="J4" s="135" t="s">
        <v>13</v>
      </c>
      <c r="K4" s="246" t="s">
        <v>14</v>
      </c>
      <c r="L4" s="565"/>
      <c r="M4" s="490"/>
      <c r="N4" s="43">
        <v>710</v>
      </c>
      <c r="O4" s="163" t="str">
        <f t="shared" ref="O4:O65" si="0">IF(P4=TRUE,L4,"")</f>
        <v/>
      </c>
      <c r="P4" s="139"/>
      <c r="Q4" s="213" t="s">
        <v>15</v>
      </c>
      <c r="R4" s="573" t="s">
        <v>16</v>
      </c>
      <c r="S4" s="503">
        <v>200</v>
      </c>
      <c r="T4" s="574">
        <v>200</v>
      </c>
      <c r="U4" s="216">
        <v>257</v>
      </c>
      <c r="V4" s="163" t="str">
        <f t="shared" ref="V4:V55" si="1">IF(W4=TRUE,S4,"")</f>
        <v/>
      </c>
      <c r="W4" s="181" t="b">
        <v>0</v>
      </c>
      <c r="X4" s="217" t="s">
        <v>17</v>
      </c>
      <c r="Y4" s="246" t="s">
        <v>18</v>
      </c>
      <c r="Z4" s="565"/>
      <c r="AA4" s="507"/>
      <c r="AB4" s="247">
        <v>216</v>
      </c>
      <c r="AC4" s="508" t="str">
        <f t="shared" ref="AC4:AC67" si="2">IF(AD4=TRUE,Z4,"")</f>
        <v/>
      </c>
      <c r="AD4" s="249"/>
      <c r="AE4" s="580" t="s">
        <v>19</v>
      </c>
      <c r="AF4" s="246" t="s">
        <v>20</v>
      </c>
      <c r="AG4" s="565"/>
      <c r="AH4" s="507"/>
      <c r="AI4" s="247"/>
      <c r="AJ4" s="308"/>
      <c r="AK4" s="249"/>
      <c r="AL4" s="599" t="s">
        <v>21</v>
      </c>
      <c r="AM4" s="600" t="s">
        <v>22</v>
      </c>
      <c r="AN4" s="498">
        <v>170</v>
      </c>
      <c r="AO4" s="498">
        <v>170</v>
      </c>
      <c r="AP4" s="177">
        <v>211</v>
      </c>
      <c r="AQ4" s="161" t="str">
        <f t="shared" ref="AQ4:AQ9" si="3">IF(AR4=TRUE,AN4,"")</f>
        <v/>
      </c>
      <c r="AR4" s="253" t="b">
        <v>0</v>
      </c>
      <c r="AS4" s="342" t="s">
        <v>23</v>
      </c>
      <c r="AT4" s="600" t="s">
        <v>24</v>
      </c>
      <c r="AU4" s="498">
        <v>1510</v>
      </c>
      <c r="AV4" s="516">
        <v>1510</v>
      </c>
      <c r="AW4" s="177">
        <v>2269</v>
      </c>
      <c r="AX4" s="161" t="str">
        <f t="shared" ref="AX4:AX8" si="4">IF(AY4=TRUE,AU4,"")</f>
        <v/>
      </c>
      <c r="AY4" s="253" t="b">
        <v>0</v>
      </c>
    </row>
    <row r="5" ht="17.45" customHeight="1" spans="3:51">
      <c r="C5" s="50"/>
      <c r="D5" s="535"/>
      <c r="E5" s="68"/>
      <c r="F5" s="502"/>
      <c r="G5" s="220"/>
      <c r="H5" s="179"/>
      <c r="I5" s="180"/>
      <c r="J5" s="141"/>
      <c r="K5" s="262" t="s">
        <v>25</v>
      </c>
      <c r="L5" s="47">
        <v>0</v>
      </c>
      <c r="M5" s="491"/>
      <c r="N5" s="48">
        <v>159</v>
      </c>
      <c r="O5" s="49" t="str">
        <f>IF(P5=TRUE,L5,"")</f>
        <v/>
      </c>
      <c r="P5" s="143"/>
      <c r="Q5" s="189"/>
      <c r="R5" s="544" t="s">
        <v>26</v>
      </c>
      <c r="S5" s="84">
        <v>100</v>
      </c>
      <c r="T5" s="84">
        <v>100</v>
      </c>
      <c r="U5" s="85">
        <v>354</v>
      </c>
      <c r="V5" s="163" t="str">
        <f>IF(W5=TRUE,S5,"")</f>
        <v/>
      </c>
      <c r="W5" s="181" t="b">
        <v>0</v>
      </c>
      <c r="X5" s="218"/>
      <c r="Y5" s="252" t="s">
        <v>27</v>
      </c>
      <c r="Z5" s="84">
        <v>300</v>
      </c>
      <c r="AA5" s="568"/>
      <c r="AB5" s="85">
        <v>306</v>
      </c>
      <c r="AC5" s="581" t="str">
        <f>IF(AD5=TRUE,Z5,"")</f>
        <v/>
      </c>
      <c r="AD5" s="253" t="b">
        <v>0</v>
      </c>
      <c r="AE5" s="582"/>
      <c r="AF5" s="259" t="s">
        <v>28</v>
      </c>
      <c r="AG5" s="31"/>
      <c r="AH5" s="494"/>
      <c r="AI5" s="165"/>
      <c r="AJ5" s="44"/>
      <c r="AK5" s="260"/>
      <c r="AL5" s="293"/>
      <c r="AM5" s="550" t="s">
        <v>29</v>
      </c>
      <c r="AN5" s="501">
        <v>520</v>
      </c>
      <c r="AO5" s="501">
        <v>520</v>
      </c>
      <c r="AP5" s="89">
        <v>529</v>
      </c>
      <c r="AQ5" s="163" t="str">
        <f>IF(AR5=TRUE,AN5,"")</f>
        <v/>
      </c>
      <c r="AR5" s="253" t="b">
        <v>0</v>
      </c>
      <c r="AS5" s="344"/>
      <c r="AT5" s="550" t="s">
        <v>30</v>
      </c>
      <c r="AU5" s="501">
        <v>510</v>
      </c>
      <c r="AV5" s="512">
        <v>510</v>
      </c>
      <c r="AW5" s="94">
        <v>1302</v>
      </c>
      <c r="AX5" s="161" t="str">
        <f>IF(AY5=TRUE,AU5,"")</f>
        <v/>
      </c>
      <c r="AY5" s="253" t="b">
        <v>0</v>
      </c>
    </row>
    <row r="6" ht="17.45" customHeight="1" spans="3:52">
      <c r="C6" s="40" t="s">
        <v>31</v>
      </c>
      <c r="D6" s="259" t="s">
        <v>32</v>
      </c>
      <c r="E6" s="47">
        <v>0</v>
      </c>
      <c r="F6" s="499"/>
      <c r="G6" s="43">
        <v>55</v>
      </c>
      <c r="H6" s="44"/>
      <c r="I6" s="144"/>
      <c r="J6" s="141"/>
      <c r="K6" s="262" t="s">
        <v>33</v>
      </c>
      <c r="L6" s="47">
        <v>0</v>
      </c>
      <c r="M6" s="491"/>
      <c r="N6" s="48">
        <v>70</v>
      </c>
      <c r="O6" s="49" t="str">
        <f>IF(P6=TRUE,L6,"")</f>
        <v/>
      </c>
      <c r="P6" s="143"/>
      <c r="Q6" s="189"/>
      <c r="R6" s="544" t="s">
        <v>34</v>
      </c>
      <c r="S6" s="84">
        <v>350</v>
      </c>
      <c r="T6" s="84">
        <v>350</v>
      </c>
      <c r="U6" s="85">
        <v>368</v>
      </c>
      <c r="V6" s="163" t="str">
        <f>IF(W6=TRUE,S6,"")</f>
        <v/>
      </c>
      <c r="W6" s="181" t="b">
        <v>0</v>
      </c>
      <c r="X6" s="218"/>
      <c r="Y6" s="252" t="s">
        <v>35</v>
      </c>
      <c r="Z6" s="84">
        <v>390</v>
      </c>
      <c r="AA6" s="568"/>
      <c r="AB6" s="85">
        <v>398</v>
      </c>
      <c r="AC6" s="188" t="str">
        <f>IF(AD6=TRUE,Z6,"")</f>
        <v/>
      </c>
      <c r="AD6" s="253" t="b">
        <v>0</v>
      </c>
      <c r="AE6" s="582"/>
      <c r="AF6" s="252" t="s">
        <v>36</v>
      </c>
      <c r="AG6" s="84">
        <v>410</v>
      </c>
      <c r="AH6" s="480">
        <v>410</v>
      </c>
      <c r="AI6" s="89">
        <v>420</v>
      </c>
      <c r="AJ6" s="163" t="str">
        <f t="shared" ref="AJ6:AJ35" si="5">IF(AK6=TRUE,AG6,"")</f>
        <v/>
      </c>
      <c r="AK6" s="253" t="b">
        <v>0</v>
      </c>
      <c r="AL6" s="293"/>
      <c r="AM6" s="550" t="s">
        <v>37</v>
      </c>
      <c r="AN6" s="501">
        <v>400</v>
      </c>
      <c r="AO6" s="501">
        <v>400</v>
      </c>
      <c r="AP6" s="89">
        <v>409</v>
      </c>
      <c r="AQ6" s="163" t="str">
        <f>IF(AR6=TRUE,AN6,"")</f>
        <v/>
      </c>
      <c r="AR6" s="253" t="b">
        <v>0</v>
      </c>
      <c r="AS6" s="344"/>
      <c r="AT6" s="550" t="s">
        <v>38</v>
      </c>
      <c r="AU6" s="501">
        <v>530</v>
      </c>
      <c r="AV6" s="501">
        <v>530</v>
      </c>
      <c r="AW6" s="89">
        <v>584</v>
      </c>
      <c r="AX6" s="163" t="str">
        <f>IF(AY6=TRUE,AU6,"")</f>
        <v/>
      </c>
      <c r="AY6" s="253" t="b">
        <v>0</v>
      </c>
      <c r="AZ6" s="4"/>
    </row>
    <row r="7" ht="17.45" customHeight="1" spans="3:51">
      <c r="C7" s="45"/>
      <c r="D7" s="262" t="s">
        <v>39</v>
      </c>
      <c r="E7" s="47">
        <v>0</v>
      </c>
      <c r="F7" s="491"/>
      <c r="G7" s="48">
        <v>166</v>
      </c>
      <c r="H7" s="49"/>
      <c r="I7" s="146"/>
      <c r="J7" s="141"/>
      <c r="K7" s="262" t="s">
        <v>40</v>
      </c>
      <c r="L7" s="47">
        <v>0</v>
      </c>
      <c r="M7" s="491"/>
      <c r="N7" s="48">
        <v>93</v>
      </c>
      <c r="O7" s="49" t="str">
        <f>IF(P7=TRUE,L7,"")</f>
        <v/>
      </c>
      <c r="P7" s="143"/>
      <c r="Q7" s="189"/>
      <c r="R7" s="544" t="s">
        <v>41</v>
      </c>
      <c r="S7" s="84">
        <v>100</v>
      </c>
      <c r="T7" s="498">
        <v>100</v>
      </c>
      <c r="U7" s="188">
        <v>78</v>
      </c>
      <c r="V7" s="163" t="str">
        <f>IF(W7=TRUE,S7,"")</f>
        <v/>
      </c>
      <c r="W7" s="181" t="b">
        <v>0</v>
      </c>
      <c r="X7" s="218"/>
      <c r="Y7" s="252" t="s">
        <v>42</v>
      </c>
      <c r="Z7" s="84">
        <v>330</v>
      </c>
      <c r="AA7" s="480">
        <v>330</v>
      </c>
      <c r="AB7" s="85">
        <v>397</v>
      </c>
      <c r="AC7" s="188" t="str">
        <f>IF(AD7=TRUE,Z7,"")</f>
        <v/>
      </c>
      <c r="AD7" s="253" t="b">
        <v>0</v>
      </c>
      <c r="AE7" s="582"/>
      <c r="AF7" s="252" t="s">
        <v>43</v>
      </c>
      <c r="AG7" s="84">
        <v>90</v>
      </c>
      <c r="AH7" s="480">
        <v>90</v>
      </c>
      <c r="AI7" s="89">
        <v>106</v>
      </c>
      <c r="AJ7" s="163" t="str">
        <f>IF(AK7=TRUE,AG7,"")</f>
        <v/>
      </c>
      <c r="AK7" s="253" t="b">
        <v>0</v>
      </c>
      <c r="AL7" s="293"/>
      <c r="AM7" s="601" t="s">
        <v>44</v>
      </c>
      <c r="AN7" s="491"/>
      <c r="AO7" s="491"/>
      <c r="AP7" s="93">
        <v>364</v>
      </c>
      <c r="AQ7" s="163" t="str">
        <f>IF(AR7=TRUE,AN7,"")</f>
        <v/>
      </c>
      <c r="AR7" s="260"/>
      <c r="AS7" s="345"/>
      <c r="AT7" s="551" t="s">
        <v>45</v>
      </c>
      <c r="AU7" s="502">
        <v>430</v>
      </c>
      <c r="AV7" s="628"/>
      <c r="AW7" s="170">
        <v>597</v>
      </c>
      <c r="AX7" s="296" t="str">
        <f>IF(AY7=TRUE,AU7,"")</f>
        <v/>
      </c>
      <c r="AY7" s="185" t="b">
        <v>0</v>
      </c>
    </row>
    <row r="8" ht="17.45" customHeight="1" spans="3:51">
      <c r="C8" s="45"/>
      <c r="D8" s="262" t="s">
        <v>46</v>
      </c>
      <c r="E8" s="47">
        <v>0</v>
      </c>
      <c r="F8" s="491"/>
      <c r="G8" s="48">
        <v>259</v>
      </c>
      <c r="H8" s="49"/>
      <c r="I8" s="146"/>
      <c r="J8" s="147"/>
      <c r="K8" s="265" t="s">
        <v>47</v>
      </c>
      <c r="L8" s="37">
        <v>0</v>
      </c>
      <c r="M8" s="492"/>
      <c r="N8" s="38">
        <v>497</v>
      </c>
      <c r="O8" s="39" t="str">
        <f>IF(P8=TRUE,L8,"")</f>
        <v/>
      </c>
      <c r="P8" s="150"/>
      <c r="Q8" s="189"/>
      <c r="R8" s="544" t="s">
        <v>48</v>
      </c>
      <c r="S8" s="530">
        <v>150</v>
      </c>
      <c r="T8" s="516">
        <v>150</v>
      </c>
      <c r="U8" s="219">
        <v>124</v>
      </c>
      <c r="V8" s="161" t="str">
        <f>IF(W8=TRUE,S8,"")</f>
        <v/>
      </c>
      <c r="W8" s="425" t="b">
        <v>0</v>
      </c>
      <c r="X8" s="218"/>
      <c r="Y8" s="256" t="s">
        <v>49</v>
      </c>
      <c r="Z8" s="530">
        <v>270</v>
      </c>
      <c r="AA8" s="364">
        <v>270</v>
      </c>
      <c r="AB8" s="177">
        <v>302</v>
      </c>
      <c r="AC8" s="219" t="str">
        <f>IF(AD8=TRUE,Z8,"")</f>
        <v/>
      </c>
      <c r="AD8" s="583" t="b">
        <v>0</v>
      </c>
      <c r="AE8" s="254"/>
      <c r="AF8" s="256" t="s">
        <v>50</v>
      </c>
      <c r="AG8" s="530">
        <v>360</v>
      </c>
      <c r="AH8" s="364">
        <v>360</v>
      </c>
      <c r="AI8" s="89">
        <v>356</v>
      </c>
      <c r="AJ8" s="163" t="str">
        <f>IF(AK8=TRUE,AG8,"")</f>
        <v/>
      </c>
      <c r="AK8" s="253" t="b">
        <v>0</v>
      </c>
      <c r="AL8" s="293"/>
      <c r="AM8" s="550" t="s">
        <v>51</v>
      </c>
      <c r="AN8" s="501">
        <v>370</v>
      </c>
      <c r="AO8" s="501">
        <v>370</v>
      </c>
      <c r="AP8" s="89">
        <v>400</v>
      </c>
      <c r="AQ8" s="163" t="str">
        <f>IF(AR8=TRUE,AN8,"")</f>
        <v/>
      </c>
      <c r="AR8" s="253" t="b">
        <v>0</v>
      </c>
      <c r="AS8" s="346" t="s">
        <v>52</v>
      </c>
      <c r="AT8" s="629" t="s">
        <v>53</v>
      </c>
      <c r="AU8" s="574">
        <v>930</v>
      </c>
      <c r="AV8" s="498">
        <v>930</v>
      </c>
      <c r="AW8" s="89">
        <v>1495</v>
      </c>
      <c r="AX8" s="163" t="str">
        <f>IF(AY8=TRUE,AU8,"")</f>
        <v/>
      </c>
      <c r="AY8" s="253" t="b">
        <v>0</v>
      </c>
    </row>
    <row r="9" ht="17.45" customHeight="1" spans="3:51">
      <c r="C9" s="45"/>
      <c r="D9" s="262" t="s">
        <v>54</v>
      </c>
      <c r="E9" s="47">
        <v>0</v>
      </c>
      <c r="F9" s="491"/>
      <c r="G9" s="48">
        <v>176</v>
      </c>
      <c r="H9" s="49"/>
      <c r="I9" s="146"/>
      <c r="J9" s="151" t="s">
        <v>55</v>
      </c>
      <c r="K9" s="566" t="s">
        <v>56</v>
      </c>
      <c r="L9" s="567">
        <v>55</v>
      </c>
      <c r="M9" s="567">
        <v>55</v>
      </c>
      <c r="N9" s="321">
        <v>119</v>
      </c>
      <c r="O9" s="322" t="str">
        <f>IF(P9=TRUE,L9,"")</f>
        <v/>
      </c>
      <c r="P9" s="175" t="b">
        <v>0</v>
      </c>
      <c r="Q9" s="189"/>
      <c r="R9" s="544" t="s">
        <v>57</v>
      </c>
      <c r="S9" s="60">
        <v>150</v>
      </c>
      <c r="T9" s="501">
        <v>150</v>
      </c>
      <c r="U9" s="61">
        <v>131</v>
      </c>
      <c r="V9" s="62" t="str">
        <f>IF(W9=TRUE,S9,"")</f>
        <v/>
      </c>
      <c r="W9" s="183" t="b">
        <v>0</v>
      </c>
      <c r="X9" s="218"/>
      <c r="Y9" s="257" t="s">
        <v>58</v>
      </c>
      <c r="Z9" s="60">
        <v>120</v>
      </c>
      <c r="AA9" s="481">
        <v>120</v>
      </c>
      <c r="AB9" s="89">
        <v>131</v>
      </c>
      <c r="AC9" s="61" t="str">
        <f>IF(AD9=TRUE,Z9,"")</f>
        <v/>
      </c>
      <c r="AD9" s="157" t="b">
        <v>0</v>
      </c>
      <c r="AE9" s="584"/>
      <c r="AF9" s="257" t="s">
        <v>59</v>
      </c>
      <c r="AG9" s="60">
        <v>120</v>
      </c>
      <c r="AH9" s="501">
        <v>120</v>
      </c>
      <c r="AI9" s="61">
        <v>149</v>
      </c>
      <c r="AJ9" s="163" t="str">
        <f>IF(AK9=TRUE,AG9,"")</f>
        <v/>
      </c>
      <c r="AK9" s="253" t="b">
        <v>0</v>
      </c>
      <c r="AL9" s="299"/>
      <c r="AM9" s="551" t="s">
        <v>60</v>
      </c>
      <c r="AN9" s="502">
        <v>380</v>
      </c>
      <c r="AO9" s="500">
        <v>380</v>
      </c>
      <c r="AP9" s="170">
        <v>521</v>
      </c>
      <c r="AQ9" s="296" t="str">
        <f>IF(AR9=TRUE,AN9,"")</f>
        <v/>
      </c>
      <c r="AR9" s="185" t="b">
        <v>0</v>
      </c>
      <c r="AS9" s="344"/>
      <c r="AT9" s="601" t="s">
        <v>61</v>
      </c>
      <c r="AU9" s="630">
        <v>0</v>
      </c>
      <c r="AV9" s="630"/>
      <c r="AW9" s="93">
        <v>91</v>
      </c>
      <c r="AX9" s="49"/>
      <c r="AY9" s="654"/>
    </row>
    <row r="10" ht="17.45" customHeight="1" spans="3:51">
      <c r="C10" s="50"/>
      <c r="D10" s="350" t="s">
        <v>62</v>
      </c>
      <c r="E10" s="476">
        <v>0</v>
      </c>
      <c r="F10" s="527"/>
      <c r="G10" s="52">
        <v>79</v>
      </c>
      <c r="H10" s="53"/>
      <c r="I10" s="140"/>
      <c r="J10" s="155"/>
      <c r="K10" s="257" t="s">
        <v>63</v>
      </c>
      <c r="L10" s="478">
        <v>70</v>
      </c>
      <c r="M10" s="483">
        <v>70</v>
      </c>
      <c r="N10" s="94">
        <v>106</v>
      </c>
      <c r="O10" s="156" t="str">
        <f>IF(P10=TRUE,L10,"")</f>
        <v/>
      </c>
      <c r="P10" s="157" t="b">
        <v>0</v>
      </c>
      <c r="Q10" s="189"/>
      <c r="R10" s="348" t="s">
        <v>64</v>
      </c>
      <c r="S10" s="31"/>
      <c r="T10" s="499"/>
      <c r="U10" s="43">
        <v>103</v>
      </c>
      <c r="V10" s="163" t="str">
        <f>IF(W10=TRUE,S10,"")</f>
        <v/>
      </c>
      <c r="W10" s="139"/>
      <c r="X10" s="218"/>
      <c r="Y10" s="257" t="s">
        <v>65</v>
      </c>
      <c r="Z10" s="60">
        <v>220</v>
      </c>
      <c r="AA10" s="481">
        <v>220</v>
      </c>
      <c r="AB10" s="89">
        <v>225</v>
      </c>
      <c r="AC10" s="188" t="str">
        <f>IF(AD10=TRUE,Z10,"")</f>
        <v/>
      </c>
      <c r="AD10" s="253" t="b">
        <v>0</v>
      </c>
      <c r="AE10" s="582"/>
      <c r="AF10" s="257" t="s">
        <v>66</v>
      </c>
      <c r="AG10" s="60">
        <v>70</v>
      </c>
      <c r="AH10" s="501">
        <v>70</v>
      </c>
      <c r="AI10" s="61">
        <v>74</v>
      </c>
      <c r="AJ10" s="163" t="str">
        <f>IF(AK10=TRUE,AG10,"")</f>
        <v/>
      </c>
      <c r="AK10" s="253" t="b">
        <v>0</v>
      </c>
      <c r="AL10" s="602" t="s">
        <v>67</v>
      </c>
      <c r="AM10" s="603" t="s">
        <v>68</v>
      </c>
      <c r="AN10" s="499">
        <v>0</v>
      </c>
      <c r="AO10" s="617"/>
      <c r="AP10" s="269">
        <v>261</v>
      </c>
      <c r="AQ10" s="270"/>
      <c r="AR10" s="260"/>
      <c r="AS10" s="344"/>
      <c r="AT10" s="601" t="s">
        <v>69</v>
      </c>
      <c r="AU10" s="630">
        <v>0</v>
      </c>
      <c r="AV10" s="630"/>
      <c r="AW10" s="93">
        <v>169</v>
      </c>
      <c r="AX10" s="49"/>
      <c r="AY10" s="654"/>
    </row>
    <row r="11" ht="17.45" customHeight="1" spans="3:51">
      <c r="C11" s="40" t="s">
        <v>70</v>
      </c>
      <c r="D11" s="536" t="s">
        <v>71</v>
      </c>
      <c r="E11" s="477">
        <v>0</v>
      </c>
      <c r="F11" s="517"/>
      <c r="G11" s="56">
        <v>1107</v>
      </c>
      <c r="H11" s="57"/>
      <c r="I11" s="144"/>
      <c r="J11" s="155"/>
      <c r="K11" s="257" t="s">
        <v>72</v>
      </c>
      <c r="L11" s="60">
        <v>220</v>
      </c>
      <c r="M11" s="60">
        <v>220</v>
      </c>
      <c r="N11" s="89">
        <v>249</v>
      </c>
      <c r="O11" s="62" t="str">
        <f>IF(P11=TRUE,L11,"")</f>
        <v/>
      </c>
      <c r="P11" s="157" t="b">
        <v>0</v>
      </c>
      <c r="Q11" s="189"/>
      <c r="R11" s="544" t="s">
        <v>73</v>
      </c>
      <c r="S11" s="84">
        <v>50</v>
      </c>
      <c r="T11" s="498">
        <v>50</v>
      </c>
      <c r="U11" s="188">
        <v>82</v>
      </c>
      <c r="V11" s="163" t="str">
        <f>IF(W11=TRUE,S11,"")</f>
        <v/>
      </c>
      <c r="W11" s="181" t="b">
        <v>0</v>
      </c>
      <c r="X11" s="218"/>
      <c r="Y11" s="259" t="s">
        <v>74</v>
      </c>
      <c r="Z11" s="31"/>
      <c r="AA11" s="494"/>
      <c r="AB11" s="165">
        <v>247</v>
      </c>
      <c r="AC11" s="188" t="str">
        <f>IF(AD11=TRUE,Z11,"")</f>
        <v/>
      </c>
      <c r="AD11" s="260"/>
      <c r="AE11" s="254"/>
      <c r="AF11" s="259" t="s">
        <v>75</v>
      </c>
      <c r="AG11" s="31"/>
      <c r="AH11" s="494"/>
      <c r="AI11" s="93">
        <v>507</v>
      </c>
      <c r="AJ11" s="163" t="str">
        <f>IF(AK11=TRUE,AG11,"")</f>
        <v/>
      </c>
      <c r="AK11" s="260"/>
      <c r="AL11" s="604"/>
      <c r="AM11" s="601" t="s">
        <v>76</v>
      </c>
      <c r="AN11" s="491">
        <v>0</v>
      </c>
      <c r="AO11" s="491"/>
      <c r="AP11" s="93">
        <v>78</v>
      </c>
      <c r="AQ11" s="49"/>
      <c r="AR11" s="349"/>
      <c r="AS11" s="345"/>
      <c r="AT11" s="631" t="s">
        <v>77</v>
      </c>
      <c r="AU11" s="632">
        <v>0</v>
      </c>
      <c r="AV11" s="626"/>
      <c r="AW11" s="269">
        <v>265</v>
      </c>
      <c r="AX11" s="270"/>
      <c r="AY11" s="655"/>
    </row>
    <row r="12" ht="17.45" customHeight="1" spans="3:51">
      <c r="C12" s="45"/>
      <c r="D12" s="257" t="s">
        <v>78</v>
      </c>
      <c r="E12" s="60">
        <v>190</v>
      </c>
      <c r="F12" s="501">
        <v>190</v>
      </c>
      <c r="G12" s="61">
        <v>228</v>
      </c>
      <c r="H12" s="62" t="str">
        <f t="shared" ref="H12:H14" si="6">IF(I12=TRUE,E12,"")</f>
        <v/>
      </c>
      <c r="I12" s="160" t="b">
        <v>0</v>
      </c>
      <c r="J12" s="155"/>
      <c r="K12" s="257" t="s">
        <v>79</v>
      </c>
      <c r="L12" s="530">
        <v>175</v>
      </c>
      <c r="M12" s="530">
        <v>175</v>
      </c>
      <c r="N12" s="85">
        <v>197</v>
      </c>
      <c r="O12" s="161" t="str">
        <f>IF(P12=TRUE,L12,"")</f>
        <v/>
      </c>
      <c r="P12" s="157" t="b">
        <v>0</v>
      </c>
      <c r="Q12" s="189"/>
      <c r="R12" s="544" t="s">
        <v>80</v>
      </c>
      <c r="S12" s="84">
        <v>120</v>
      </c>
      <c r="T12" s="498">
        <v>120</v>
      </c>
      <c r="U12" s="188">
        <v>144</v>
      </c>
      <c r="V12" s="163" t="str">
        <f>IF(W12=TRUE,S12,"")</f>
        <v/>
      </c>
      <c r="W12" s="181" t="b">
        <v>0</v>
      </c>
      <c r="X12" s="218"/>
      <c r="Y12" s="257" t="s">
        <v>81</v>
      </c>
      <c r="Z12" s="84">
        <v>530</v>
      </c>
      <c r="AA12" s="480">
        <v>530</v>
      </c>
      <c r="AB12" s="89">
        <v>617</v>
      </c>
      <c r="AC12" s="188" t="str">
        <f>IF(AD12=TRUE,Z12,"")</f>
        <v/>
      </c>
      <c r="AD12" s="253" t="b">
        <v>0</v>
      </c>
      <c r="AE12" s="254"/>
      <c r="AF12" s="585" t="s">
        <v>82</v>
      </c>
      <c r="AG12" s="60">
        <v>460</v>
      </c>
      <c r="AH12" s="605"/>
      <c r="AI12" s="89">
        <v>548</v>
      </c>
      <c r="AJ12" s="163" t="str">
        <f>IF(AK12=TRUE,AG12,"")</f>
        <v/>
      </c>
      <c r="AK12" s="253" t="b">
        <v>0</v>
      </c>
      <c r="AL12" s="604"/>
      <c r="AM12" s="601" t="s">
        <v>83</v>
      </c>
      <c r="AN12" s="491">
        <v>0</v>
      </c>
      <c r="AO12" s="491"/>
      <c r="AP12" s="93">
        <v>251</v>
      </c>
      <c r="AQ12" s="49"/>
      <c r="AR12" s="349"/>
      <c r="AS12" s="346" t="s">
        <v>84</v>
      </c>
      <c r="AT12" s="633" t="s">
        <v>85</v>
      </c>
      <c r="AU12" s="634">
        <v>0</v>
      </c>
      <c r="AV12" s="635"/>
      <c r="AW12" s="152">
        <v>390</v>
      </c>
      <c r="AX12" s="270"/>
      <c r="AY12" s="656"/>
    </row>
    <row r="13" ht="17.45" customHeight="1" spans="3:51">
      <c r="C13" s="45"/>
      <c r="D13" s="537" t="s">
        <v>86</v>
      </c>
      <c r="E13" s="478">
        <v>110</v>
      </c>
      <c r="F13" s="512">
        <v>110</v>
      </c>
      <c r="G13" s="65">
        <v>140</v>
      </c>
      <c r="H13" s="62" t="str">
        <f>IF(I13=TRUE,E13,"")</f>
        <v/>
      </c>
      <c r="I13" s="160" t="b">
        <v>0</v>
      </c>
      <c r="J13" s="155"/>
      <c r="K13" s="257"/>
      <c r="L13" s="60"/>
      <c r="M13" s="60"/>
      <c r="N13" s="85"/>
      <c r="O13" s="163" t="str">
        <f>IF(P13=TRUE,L13,"")</f>
        <v/>
      </c>
      <c r="P13" s="157"/>
      <c r="Q13" s="189"/>
      <c r="R13" s="544" t="s">
        <v>87</v>
      </c>
      <c r="S13" s="84">
        <v>130</v>
      </c>
      <c r="T13" s="498">
        <v>130</v>
      </c>
      <c r="U13" s="188">
        <v>147</v>
      </c>
      <c r="V13" s="163" t="str">
        <f>IF(W13=TRUE,S13,"")</f>
        <v/>
      </c>
      <c r="W13" s="181" t="b">
        <v>0</v>
      </c>
      <c r="X13" s="218"/>
      <c r="Y13" s="257" t="s">
        <v>88</v>
      </c>
      <c r="Z13" s="84">
        <v>60</v>
      </c>
      <c r="AA13" s="480">
        <v>60</v>
      </c>
      <c r="AB13" s="89">
        <v>145</v>
      </c>
      <c r="AC13" s="188" t="str">
        <f>IF(AD13=TRUE,Z13,"")</f>
        <v/>
      </c>
      <c r="AD13" s="253" t="b">
        <v>0</v>
      </c>
      <c r="AE13" s="254"/>
      <c r="AF13" s="257" t="s">
        <v>89</v>
      </c>
      <c r="AG13" s="60">
        <v>390</v>
      </c>
      <c r="AH13" s="501">
        <v>390</v>
      </c>
      <c r="AI13" s="61">
        <v>367</v>
      </c>
      <c r="AJ13" s="163" t="str">
        <f>IF(AK13=TRUE,AG13,"")</f>
        <v/>
      </c>
      <c r="AK13" s="253" t="b">
        <v>0</v>
      </c>
      <c r="AL13" s="606"/>
      <c r="AM13" s="607" t="s">
        <v>90</v>
      </c>
      <c r="AN13" s="492">
        <v>0</v>
      </c>
      <c r="AO13" s="525"/>
      <c r="AP13" s="335">
        <v>168</v>
      </c>
      <c r="AQ13" s="266"/>
      <c r="AR13" s="353"/>
      <c r="AS13" s="354"/>
      <c r="AT13" s="636" t="s">
        <v>91</v>
      </c>
      <c r="AU13" s="637">
        <v>0</v>
      </c>
      <c r="AV13" s="637"/>
      <c r="AW13" s="382">
        <v>199</v>
      </c>
      <c r="AX13" s="383"/>
      <c r="AY13" s="657"/>
    </row>
    <row r="14" ht="17.45" customHeight="1" spans="3:51">
      <c r="C14" s="45"/>
      <c r="D14" s="295" t="s">
        <v>92</v>
      </c>
      <c r="E14" s="68">
        <v>450</v>
      </c>
      <c r="F14" s="502">
        <v>450</v>
      </c>
      <c r="G14" s="69">
        <v>459</v>
      </c>
      <c r="H14" s="62" t="str">
        <f>IF(I14=TRUE,E14,"")</f>
        <v/>
      </c>
      <c r="I14" s="164" t="b">
        <v>0</v>
      </c>
      <c r="J14" s="155"/>
      <c r="K14" s="262" t="s">
        <v>93</v>
      </c>
      <c r="L14" s="31"/>
      <c r="M14" s="494"/>
      <c r="N14" s="165">
        <v>118</v>
      </c>
      <c r="O14" s="44" t="str">
        <f>IF(P14=TRUE,L14,"")</f>
        <v/>
      </c>
      <c r="P14" s="166"/>
      <c r="Q14" s="189"/>
      <c r="R14" s="348" t="s">
        <v>94</v>
      </c>
      <c r="S14" s="31"/>
      <c r="T14" s="499"/>
      <c r="U14" s="43">
        <v>377</v>
      </c>
      <c r="V14" s="163" t="str">
        <f>IF(W14=TRUE,S14,"")</f>
        <v/>
      </c>
      <c r="W14" s="139"/>
      <c r="X14" s="218"/>
      <c r="Y14" s="262" t="s">
        <v>95</v>
      </c>
      <c r="Z14" s="31"/>
      <c r="AA14" s="494"/>
      <c r="AB14" s="93">
        <v>235</v>
      </c>
      <c r="AC14" s="188" t="str">
        <f>IF(AD14=TRUE,Z14,"")</f>
        <v/>
      </c>
      <c r="AD14" s="260"/>
      <c r="AE14" s="254"/>
      <c r="AF14" s="256" t="s">
        <v>96</v>
      </c>
      <c r="AG14" s="60">
        <v>380</v>
      </c>
      <c r="AH14" s="60">
        <v>380</v>
      </c>
      <c r="AI14" s="61">
        <v>386</v>
      </c>
      <c r="AJ14" s="163" t="str">
        <f>IF(AK14=TRUE,AG14,"")</f>
        <v/>
      </c>
      <c r="AK14" s="253" t="b">
        <v>0</v>
      </c>
      <c r="AL14" s="602" t="s">
        <v>97</v>
      </c>
      <c r="AM14" s="603" t="s">
        <v>98</v>
      </c>
      <c r="AN14" s="499">
        <v>0</v>
      </c>
      <c r="AO14" s="617"/>
      <c r="AP14" s="269">
        <v>292</v>
      </c>
      <c r="AQ14" s="270"/>
      <c r="AR14" s="357"/>
      <c r="AS14" s="358"/>
      <c r="AU14" s="14">
        <f t="shared" ref="AU14:AW14" si="7">SUM(AU4:AU13)</f>
        <v>3910</v>
      </c>
      <c r="AV14" s="14">
        <f>SUM(AV4:AV13)</f>
        <v>3480</v>
      </c>
      <c r="AW14" s="320">
        <f>SUM(AW4:AW13)</f>
        <v>7361</v>
      </c>
      <c r="AX14" s="320"/>
      <c r="AY14" s="365"/>
    </row>
    <row r="15" ht="17.45" customHeight="1" spans="3:51">
      <c r="C15" s="40" t="s">
        <v>99</v>
      </c>
      <c r="D15" s="538" t="s">
        <v>100</v>
      </c>
      <c r="E15" s="31">
        <v>0</v>
      </c>
      <c r="F15" s="499"/>
      <c r="G15" s="43">
        <v>471</v>
      </c>
      <c r="H15" s="44"/>
      <c r="I15" s="144"/>
      <c r="J15" s="155"/>
      <c r="K15" s="257" t="s">
        <v>101</v>
      </c>
      <c r="L15" s="84">
        <v>330</v>
      </c>
      <c r="M15" s="480">
        <v>330</v>
      </c>
      <c r="N15" s="85">
        <v>320</v>
      </c>
      <c r="O15" s="163" t="str">
        <f>IF(P15=TRUE,L15,"")</f>
        <v/>
      </c>
      <c r="P15" s="157" t="b">
        <v>0</v>
      </c>
      <c r="Q15" s="189"/>
      <c r="R15" s="348" t="s">
        <v>102</v>
      </c>
      <c r="S15" s="31"/>
      <c r="T15" s="499"/>
      <c r="U15" s="43">
        <v>235</v>
      </c>
      <c r="V15" s="44" t="str">
        <f>IF(W15=TRUE,S15,"")</f>
        <v/>
      </c>
      <c r="W15" s="139"/>
      <c r="X15" s="218"/>
      <c r="Y15" s="257" t="s">
        <v>103</v>
      </c>
      <c r="Z15" s="84">
        <v>200</v>
      </c>
      <c r="AA15" s="480">
        <v>200</v>
      </c>
      <c r="AB15" s="89">
        <v>184</v>
      </c>
      <c r="AC15" s="188" t="str">
        <f>IF(AD15=TRUE,Z15,"")</f>
        <v/>
      </c>
      <c r="AD15" s="253" t="b">
        <v>0</v>
      </c>
      <c r="AE15" s="254"/>
      <c r="AF15" s="257" t="s">
        <v>104</v>
      </c>
      <c r="AG15" s="84">
        <v>280</v>
      </c>
      <c r="AH15" s="498">
        <v>280</v>
      </c>
      <c r="AI15" s="61">
        <v>354</v>
      </c>
      <c r="AJ15" s="163" t="str">
        <f>IF(AK15=TRUE,AG15,"")</f>
        <v/>
      </c>
      <c r="AK15" s="253" t="b">
        <v>0</v>
      </c>
      <c r="AL15" s="604"/>
      <c r="AM15" s="601" t="s">
        <v>105</v>
      </c>
      <c r="AN15" s="491">
        <v>0</v>
      </c>
      <c r="AO15" s="491"/>
      <c r="AP15" s="93">
        <v>456</v>
      </c>
      <c r="AQ15" s="49"/>
      <c r="AR15" s="359"/>
      <c r="AS15" s="358"/>
      <c r="AT15" s="13" t="s">
        <v>106</v>
      </c>
      <c r="AU15" s="638"/>
      <c r="AV15" s="638"/>
      <c r="AW15" s="63"/>
      <c r="AX15" s="63"/>
      <c r="AY15" s="63"/>
    </row>
    <row r="16" ht="17.45" customHeight="1" spans="3:51">
      <c r="C16" s="50"/>
      <c r="D16" s="539"/>
      <c r="E16" s="476"/>
      <c r="F16" s="527"/>
      <c r="G16" s="52"/>
      <c r="H16" s="53"/>
      <c r="I16" s="140"/>
      <c r="J16" s="155"/>
      <c r="K16" s="262" t="s">
        <v>107</v>
      </c>
      <c r="L16" s="31"/>
      <c r="M16" s="494"/>
      <c r="N16" s="165">
        <v>276</v>
      </c>
      <c r="O16" s="163" t="str">
        <f>IF(P16=TRUE,L16,"")</f>
        <v/>
      </c>
      <c r="P16" s="166"/>
      <c r="Q16" s="189"/>
      <c r="R16" s="544" t="s">
        <v>108</v>
      </c>
      <c r="S16" s="60">
        <v>380</v>
      </c>
      <c r="T16" s="501">
        <v>380</v>
      </c>
      <c r="U16" s="61">
        <v>501</v>
      </c>
      <c r="V16" s="163" t="str">
        <f>IF(W16=TRUE,S16,"")</f>
        <v/>
      </c>
      <c r="W16" s="181" t="b">
        <v>0</v>
      </c>
      <c r="X16" s="218"/>
      <c r="Y16" s="257" t="s">
        <v>109</v>
      </c>
      <c r="Z16" s="84">
        <v>260</v>
      </c>
      <c r="AA16" s="480">
        <v>260</v>
      </c>
      <c r="AB16" s="89">
        <v>278</v>
      </c>
      <c r="AC16" s="188" t="str">
        <f>IF(AD16=TRUE,Z16,"")</f>
        <v/>
      </c>
      <c r="AD16" s="253" t="b">
        <v>0</v>
      </c>
      <c r="AE16" s="254"/>
      <c r="AF16" s="257" t="s">
        <v>110</v>
      </c>
      <c r="AG16" s="60">
        <v>190</v>
      </c>
      <c r="AH16" s="501">
        <v>190</v>
      </c>
      <c r="AI16" s="61">
        <v>211</v>
      </c>
      <c r="AJ16" s="163" t="str">
        <f>IF(AK16=TRUE,AG16,"")</f>
        <v/>
      </c>
      <c r="AK16" s="253" t="b">
        <v>0</v>
      </c>
      <c r="AL16" s="608"/>
      <c r="AM16" s="609" t="s">
        <v>111</v>
      </c>
      <c r="AN16" s="528">
        <v>0</v>
      </c>
      <c r="AO16" s="639"/>
      <c r="AP16" s="361">
        <v>136</v>
      </c>
      <c r="AQ16" s="362"/>
      <c r="AR16" s="363"/>
      <c r="AS16" s="358"/>
      <c r="AT16" s="610"/>
      <c r="AU16" s="611"/>
      <c r="AV16" s="611"/>
      <c r="AW16" s="640"/>
      <c r="AX16" s="640"/>
      <c r="AY16" s="641"/>
    </row>
    <row r="17" ht="17.45" customHeight="1" spans="3:51">
      <c r="C17" s="34" t="s">
        <v>112</v>
      </c>
      <c r="D17" s="540" t="s">
        <v>113</v>
      </c>
      <c r="E17" s="477">
        <v>0</v>
      </c>
      <c r="F17" s="517"/>
      <c r="G17" s="76">
        <v>391</v>
      </c>
      <c r="H17" s="44"/>
      <c r="I17" s="144"/>
      <c r="J17" s="155"/>
      <c r="K17" s="262" t="s">
        <v>114</v>
      </c>
      <c r="L17" s="31"/>
      <c r="M17" s="494"/>
      <c r="N17" s="165">
        <v>286</v>
      </c>
      <c r="O17" s="163" t="str">
        <f>IF(P17=TRUE,L17,"")</f>
        <v/>
      </c>
      <c r="P17" s="166"/>
      <c r="Q17" s="195"/>
      <c r="R17" s="535" t="s">
        <v>115</v>
      </c>
      <c r="S17" s="68">
        <v>350</v>
      </c>
      <c r="T17" s="502">
        <v>350</v>
      </c>
      <c r="U17" s="220">
        <v>495</v>
      </c>
      <c r="V17" s="179" t="str">
        <f>IF(W17=TRUE,S17,"")</f>
        <v/>
      </c>
      <c r="W17" s="221" t="b">
        <v>0</v>
      </c>
      <c r="X17" s="218"/>
      <c r="Y17" s="257" t="s">
        <v>116</v>
      </c>
      <c r="Z17" s="84">
        <v>380</v>
      </c>
      <c r="AA17" s="480">
        <v>380</v>
      </c>
      <c r="AB17" s="89">
        <v>529</v>
      </c>
      <c r="AC17" s="188" t="str">
        <f>IF(AD17=TRUE,Z17,"")</f>
        <v/>
      </c>
      <c r="AD17" s="253" t="b">
        <v>0</v>
      </c>
      <c r="AE17" s="254"/>
      <c r="AF17" s="257" t="s">
        <v>117</v>
      </c>
      <c r="AG17" s="60">
        <v>300</v>
      </c>
      <c r="AH17" s="481">
        <v>300</v>
      </c>
      <c r="AI17" s="89">
        <v>316</v>
      </c>
      <c r="AJ17" s="163" t="str">
        <f>IF(AK17=TRUE,AG17,"")</f>
        <v/>
      </c>
      <c r="AK17" s="253" t="b">
        <v>0</v>
      </c>
      <c r="AN17" s="14">
        <f t="shared" ref="AN17:AP17" si="8">SUM(AN4:AN16)</f>
        <v>1840</v>
      </c>
      <c r="AO17" s="14">
        <f>SUM(AO4:AO16)</f>
        <v>1840</v>
      </c>
      <c r="AP17" s="320">
        <f>SUM(AP4:AP16)</f>
        <v>4076</v>
      </c>
      <c r="AQ17" s="320"/>
      <c r="AT17" s="614"/>
      <c r="AU17" s="615"/>
      <c r="AV17" s="615"/>
      <c r="AW17" s="644"/>
      <c r="AX17" s="644"/>
      <c r="AY17" s="645"/>
    </row>
    <row r="18" ht="17.45" customHeight="1" spans="3:51">
      <c r="C18" s="77"/>
      <c r="D18" s="541"/>
      <c r="E18" s="479" t="s">
        <v>118</v>
      </c>
      <c r="F18" s="542"/>
      <c r="G18" s="79"/>
      <c r="H18" s="80"/>
      <c r="I18" s="140"/>
      <c r="J18" s="155"/>
      <c r="K18" s="257" t="s">
        <v>119</v>
      </c>
      <c r="L18" s="84">
        <v>160</v>
      </c>
      <c r="M18" s="480">
        <v>160</v>
      </c>
      <c r="N18" s="85">
        <v>234</v>
      </c>
      <c r="O18" s="163" t="str">
        <f>IF(P18=TRUE,L18,"")</f>
        <v/>
      </c>
      <c r="P18" s="157" t="b">
        <v>0</v>
      </c>
      <c r="Q18" s="186" t="s">
        <v>120</v>
      </c>
      <c r="R18" s="176" t="s">
        <v>121</v>
      </c>
      <c r="S18" s="498">
        <v>180</v>
      </c>
      <c r="T18" s="543"/>
      <c r="U18" s="188">
        <v>245</v>
      </c>
      <c r="V18" s="163" t="str">
        <f>IF(W18=TRUE,S18,"")</f>
        <v/>
      </c>
      <c r="W18" s="181" t="b">
        <v>0</v>
      </c>
      <c r="X18" s="218"/>
      <c r="Y18" s="257" t="s">
        <v>122</v>
      </c>
      <c r="Z18" s="84">
        <v>150</v>
      </c>
      <c r="AA18" s="480">
        <v>150</v>
      </c>
      <c r="AB18" s="89">
        <v>160</v>
      </c>
      <c r="AC18" s="188" t="str">
        <f>IF(AD18=TRUE,Z18,"")</f>
        <v/>
      </c>
      <c r="AD18" s="253" t="b">
        <v>0</v>
      </c>
      <c r="AE18" s="254"/>
      <c r="AF18" s="257" t="s">
        <v>123</v>
      </c>
      <c r="AG18" s="60">
        <v>110</v>
      </c>
      <c r="AH18" s="481">
        <v>110</v>
      </c>
      <c r="AI18" s="89">
        <v>127</v>
      </c>
      <c r="AJ18" s="163" t="str">
        <f>IF(AK18=TRUE,AG18,"")</f>
        <v/>
      </c>
      <c r="AK18" s="253" t="b">
        <v>0</v>
      </c>
      <c r="AM18" s="13" t="s">
        <v>124</v>
      </c>
      <c r="AN18" s="364"/>
      <c r="AO18" s="364"/>
      <c r="AP18" s="161"/>
      <c r="AQ18" s="161"/>
      <c r="AR18" s="365"/>
      <c r="AT18" s="13" t="s">
        <v>125</v>
      </c>
      <c r="AU18" s="366"/>
      <c r="AV18" s="366"/>
      <c r="AW18" s="385"/>
      <c r="AX18" s="385"/>
      <c r="AY18" s="386"/>
    </row>
    <row r="19" ht="17.45" customHeight="1" spans="3:51">
      <c r="C19" s="81" t="s">
        <v>126</v>
      </c>
      <c r="D19" s="282" t="s">
        <v>127</v>
      </c>
      <c r="E19" s="504">
        <v>400</v>
      </c>
      <c r="F19" s="543"/>
      <c r="G19" s="85">
        <v>352</v>
      </c>
      <c r="H19" s="62" t="str">
        <f t="shared" ref="H19:H21" si="9">IF(I19=TRUE,E19,"")</f>
        <v/>
      </c>
      <c r="I19" s="167" t="b">
        <v>0</v>
      </c>
      <c r="J19" s="168"/>
      <c r="K19" s="295" t="s">
        <v>128</v>
      </c>
      <c r="L19" s="524">
        <v>280</v>
      </c>
      <c r="M19" s="495">
        <v>280</v>
      </c>
      <c r="N19" s="170">
        <v>327</v>
      </c>
      <c r="O19" s="171" t="str">
        <f>IF(P19=TRUE,L19,"")</f>
        <v/>
      </c>
      <c r="P19" s="172" t="b">
        <v>0</v>
      </c>
      <c r="Q19" s="189"/>
      <c r="R19" s="59" t="s">
        <v>129</v>
      </c>
      <c r="S19" s="501">
        <v>150</v>
      </c>
      <c r="T19" s="543"/>
      <c r="U19" s="61">
        <v>181</v>
      </c>
      <c r="V19" s="163" t="str">
        <f>IF(W19=TRUE,S19,"")</f>
        <v/>
      </c>
      <c r="W19" s="181" t="b">
        <v>0</v>
      </c>
      <c r="X19" s="218"/>
      <c r="Y19" s="257" t="s">
        <v>130</v>
      </c>
      <c r="Z19" s="84">
        <v>190</v>
      </c>
      <c r="AA19" s="480">
        <v>190</v>
      </c>
      <c r="AB19" s="89">
        <v>329</v>
      </c>
      <c r="AC19" s="188" t="str">
        <f>IF(AD19=TRUE,Z19,"")</f>
        <v/>
      </c>
      <c r="AD19" s="253" t="b">
        <v>0</v>
      </c>
      <c r="AE19" s="254"/>
      <c r="AF19" s="257" t="s">
        <v>131</v>
      </c>
      <c r="AG19" s="60">
        <v>100</v>
      </c>
      <c r="AH19" s="481">
        <v>100</v>
      </c>
      <c r="AI19" s="89">
        <v>179</v>
      </c>
      <c r="AJ19" s="163" t="str">
        <f>IF(AK19=TRUE,AG19,"")</f>
        <v/>
      </c>
      <c r="AK19" s="253" t="b">
        <v>0</v>
      </c>
      <c r="AM19" s="610"/>
      <c r="AN19" s="611"/>
      <c r="AO19" s="611"/>
      <c r="AP19" s="640"/>
      <c r="AQ19" s="640"/>
      <c r="AR19" s="641"/>
      <c r="AT19" s="610"/>
      <c r="AU19" s="611"/>
      <c r="AV19" s="611"/>
      <c r="AW19" s="640"/>
      <c r="AX19" s="640"/>
      <c r="AY19" s="641"/>
    </row>
    <row r="20" ht="17.45" customHeight="1" spans="3:51">
      <c r="C20" s="86"/>
      <c r="D20" s="544" t="s">
        <v>132</v>
      </c>
      <c r="E20" s="235">
        <v>160</v>
      </c>
      <c r="F20" s="543"/>
      <c r="G20" s="89">
        <v>167</v>
      </c>
      <c r="H20" s="62" t="str">
        <f>IF(I20=TRUE,E20,"")</f>
        <v/>
      </c>
      <c r="I20" s="160" t="b">
        <v>0</v>
      </c>
      <c r="J20" s="151" t="s">
        <v>133</v>
      </c>
      <c r="K20" s="566" t="s">
        <v>134</v>
      </c>
      <c r="L20" s="552">
        <v>580</v>
      </c>
      <c r="M20" s="496">
        <v>580</v>
      </c>
      <c r="N20" s="100">
        <v>813</v>
      </c>
      <c r="O20" s="174" t="str">
        <f>IF(P20=TRUE,L20,"")</f>
        <v/>
      </c>
      <c r="P20" s="175" t="b">
        <v>0</v>
      </c>
      <c r="Q20" s="189"/>
      <c r="R20" s="59" t="s">
        <v>135</v>
      </c>
      <c r="S20" s="501">
        <v>190</v>
      </c>
      <c r="T20" s="543"/>
      <c r="U20" s="61">
        <v>203</v>
      </c>
      <c r="V20" s="163" t="str">
        <f>IF(W20=TRUE,S20,"")</f>
        <v/>
      </c>
      <c r="W20" s="181" t="b">
        <v>0</v>
      </c>
      <c r="X20" s="218"/>
      <c r="Y20" s="257" t="s">
        <v>136</v>
      </c>
      <c r="Z20" s="84">
        <v>450</v>
      </c>
      <c r="AA20" s="480">
        <v>450</v>
      </c>
      <c r="AB20" s="89">
        <v>531</v>
      </c>
      <c r="AC20" s="188" t="str">
        <f>IF(AD20=TRUE,Z20,"")</f>
        <v/>
      </c>
      <c r="AD20" s="253" t="b">
        <v>0</v>
      </c>
      <c r="AE20" s="254"/>
      <c r="AF20" s="257" t="s">
        <v>137</v>
      </c>
      <c r="AG20" s="60">
        <v>240</v>
      </c>
      <c r="AH20" s="605"/>
      <c r="AI20" s="89">
        <v>183</v>
      </c>
      <c r="AJ20" s="163" t="str">
        <f>IF(AK20=TRUE,AG20,"")</f>
        <v/>
      </c>
      <c r="AK20" s="253" t="b">
        <v>0</v>
      </c>
      <c r="AM20" s="612"/>
      <c r="AN20" s="613"/>
      <c r="AO20" s="613"/>
      <c r="AP20" s="642"/>
      <c r="AQ20" s="642"/>
      <c r="AR20" s="643"/>
      <c r="AT20" s="612"/>
      <c r="AU20" s="613"/>
      <c r="AV20" s="613"/>
      <c r="AW20" s="642"/>
      <c r="AX20" s="642"/>
      <c r="AY20" s="643"/>
    </row>
    <row r="21" ht="17.45" customHeight="1" spans="3:51">
      <c r="C21" s="86"/>
      <c r="D21" s="544" t="s">
        <v>138</v>
      </c>
      <c r="E21" s="235">
        <v>360</v>
      </c>
      <c r="F21" s="543"/>
      <c r="G21" s="89">
        <v>407</v>
      </c>
      <c r="H21" s="62" t="str">
        <f>IF(I21=TRUE,E21,"")</f>
        <v/>
      </c>
      <c r="I21" s="160" t="b">
        <v>0</v>
      </c>
      <c r="J21" s="155"/>
      <c r="K21" s="252" t="s">
        <v>139</v>
      </c>
      <c r="L21" s="84">
        <v>310</v>
      </c>
      <c r="M21" s="480">
        <v>310</v>
      </c>
      <c r="N21" s="177">
        <v>307</v>
      </c>
      <c r="O21" s="161" t="str">
        <f>IF(P21=TRUE,L21,"")</f>
        <v/>
      </c>
      <c r="P21" s="157" t="b">
        <v>0</v>
      </c>
      <c r="Q21" s="189"/>
      <c r="R21" s="59" t="s">
        <v>140</v>
      </c>
      <c r="S21" s="501">
        <v>40</v>
      </c>
      <c r="T21" s="543"/>
      <c r="U21" s="61">
        <v>101</v>
      </c>
      <c r="V21" s="163" t="str">
        <f>IF(W21=TRUE,S21,"")</f>
        <v/>
      </c>
      <c r="W21" s="181" t="b">
        <v>0</v>
      </c>
      <c r="X21" s="218"/>
      <c r="Y21" s="252" t="s">
        <v>141</v>
      </c>
      <c r="Z21" s="84">
        <v>50</v>
      </c>
      <c r="AA21" s="480">
        <v>50</v>
      </c>
      <c r="AB21" s="89">
        <v>68</v>
      </c>
      <c r="AC21" s="188" t="str">
        <f>IF(AD21=TRUE,Z21,"")</f>
        <v/>
      </c>
      <c r="AD21" s="253" t="b">
        <v>0</v>
      </c>
      <c r="AE21" s="254"/>
      <c r="AF21" s="257" t="s">
        <v>142</v>
      </c>
      <c r="AG21" s="60">
        <v>210</v>
      </c>
      <c r="AH21" s="605"/>
      <c r="AI21" s="89">
        <v>202</v>
      </c>
      <c r="AJ21" s="163" t="str">
        <f>IF(AK21=TRUE,AG21,"")</f>
        <v/>
      </c>
      <c r="AK21" s="253" t="b">
        <v>0</v>
      </c>
      <c r="AM21" s="614"/>
      <c r="AN21" s="615"/>
      <c r="AO21" s="615"/>
      <c r="AP21" s="644"/>
      <c r="AQ21" s="644"/>
      <c r="AR21" s="645"/>
      <c r="AT21" s="614"/>
      <c r="AU21" s="615"/>
      <c r="AV21" s="615"/>
      <c r="AW21" s="644"/>
      <c r="AX21" s="644"/>
      <c r="AY21" s="645"/>
    </row>
    <row r="22" ht="17.45" customHeight="1" spans="3:52">
      <c r="C22" s="86"/>
      <c r="D22" s="348" t="s">
        <v>143</v>
      </c>
      <c r="E22" s="545" t="s">
        <v>144</v>
      </c>
      <c r="F22" s="545"/>
      <c r="G22" s="93">
        <v>114</v>
      </c>
      <c r="H22" s="49"/>
      <c r="I22" s="146"/>
      <c r="J22" s="155"/>
      <c r="K22" s="256" t="s">
        <v>145</v>
      </c>
      <c r="L22" s="530">
        <v>260</v>
      </c>
      <c r="M22" s="364">
        <v>260</v>
      </c>
      <c r="N22" s="94">
        <v>231</v>
      </c>
      <c r="O22" s="156" t="str">
        <f>IF(P22=TRUE,L22,"")</f>
        <v/>
      </c>
      <c r="P22" s="157" t="b">
        <v>0</v>
      </c>
      <c r="Q22" s="189"/>
      <c r="R22" s="59" t="s">
        <v>146</v>
      </c>
      <c r="S22" s="501">
        <v>300</v>
      </c>
      <c r="T22" s="501">
        <v>300</v>
      </c>
      <c r="U22" s="61">
        <v>339</v>
      </c>
      <c r="V22" s="163" t="str">
        <f>IF(W22=TRUE,S22,"")</f>
        <v/>
      </c>
      <c r="W22" s="181" t="b">
        <v>0</v>
      </c>
      <c r="X22" s="218"/>
      <c r="Y22" s="257" t="s">
        <v>147</v>
      </c>
      <c r="Z22" s="530">
        <v>270</v>
      </c>
      <c r="AA22" s="364">
        <v>270</v>
      </c>
      <c r="AB22" s="89">
        <v>290</v>
      </c>
      <c r="AC22" s="188" t="str">
        <f>IF(AD22=TRUE,Z22,"")</f>
        <v/>
      </c>
      <c r="AD22" s="253" t="b">
        <v>0</v>
      </c>
      <c r="AE22" s="254"/>
      <c r="AF22" s="257" t="s">
        <v>148</v>
      </c>
      <c r="AG22" s="60">
        <v>350</v>
      </c>
      <c r="AH22" s="605"/>
      <c r="AI22" s="89">
        <v>349</v>
      </c>
      <c r="AJ22" s="163" t="str">
        <f>IF(AK22=TRUE,AG22,"")</f>
        <v/>
      </c>
      <c r="AK22" s="253" t="b">
        <v>0</v>
      </c>
      <c r="AM22" s="13" t="s">
        <v>149</v>
      </c>
      <c r="AP22" s="12"/>
      <c r="AQ22" s="12"/>
      <c r="AR22" s="4"/>
      <c r="AT22" s="13" t="s">
        <v>150</v>
      </c>
      <c r="AZ22" s="387"/>
    </row>
    <row r="23" ht="17.45" customHeight="1" spans="3:51">
      <c r="C23" s="86"/>
      <c r="D23" s="544" t="s">
        <v>151</v>
      </c>
      <c r="E23" s="235">
        <v>240</v>
      </c>
      <c r="F23" s="235">
        <v>240</v>
      </c>
      <c r="G23" s="89">
        <v>265</v>
      </c>
      <c r="H23" s="62" t="str">
        <f t="shared" ref="H23:H56" si="10">IF(I23=TRUE,E23,"")</f>
        <v/>
      </c>
      <c r="I23" s="160" t="b">
        <v>0</v>
      </c>
      <c r="J23" s="155"/>
      <c r="K23" s="537" t="s">
        <v>152</v>
      </c>
      <c r="L23" s="478">
        <v>250</v>
      </c>
      <c r="M23" s="483">
        <v>250</v>
      </c>
      <c r="N23" s="94">
        <v>314</v>
      </c>
      <c r="O23" s="156" t="str">
        <f>IF(P23=TRUE,L23,"")</f>
        <v/>
      </c>
      <c r="P23" s="157" t="b">
        <v>0</v>
      </c>
      <c r="Q23" s="189"/>
      <c r="R23" s="59" t="s">
        <v>153</v>
      </c>
      <c r="S23" s="501">
        <v>1440</v>
      </c>
      <c r="T23" s="501">
        <v>1440</v>
      </c>
      <c r="U23" s="61">
        <v>2270</v>
      </c>
      <c r="V23" s="163" t="str">
        <f>IF(W23=TRUE,S23,"")</f>
        <v/>
      </c>
      <c r="W23" s="181" t="b">
        <v>0</v>
      </c>
      <c r="X23" s="218"/>
      <c r="Y23" s="257" t="s">
        <v>154</v>
      </c>
      <c r="Z23" s="530">
        <v>270</v>
      </c>
      <c r="AA23" s="364">
        <v>270</v>
      </c>
      <c r="AB23" s="89">
        <v>257</v>
      </c>
      <c r="AC23" s="188" t="str">
        <f t="shared" ref="AC23:AC25" si="11">IF(AD23=TRUE,Z23,"")</f>
        <v/>
      </c>
      <c r="AD23" s="253" t="b">
        <v>0</v>
      </c>
      <c r="AE23" s="254"/>
      <c r="AF23" s="257" t="s">
        <v>155</v>
      </c>
      <c r="AG23" s="60">
        <v>230</v>
      </c>
      <c r="AH23" s="605"/>
      <c r="AI23" s="89">
        <v>220</v>
      </c>
      <c r="AJ23" s="163" t="str">
        <f>IF(AK23=TRUE,AG23,"")</f>
        <v/>
      </c>
      <c r="AK23" s="253" t="b">
        <v>0</v>
      </c>
      <c r="AM23" s="610"/>
      <c r="AN23" s="611"/>
      <c r="AO23" s="611"/>
      <c r="AP23" s="640"/>
      <c r="AQ23" s="640"/>
      <c r="AR23" s="641"/>
      <c r="AT23" s="646" t="s">
        <v>156</v>
      </c>
      <c r="AU23" s="647"/>
      <c r="AV23" s="647"/>
      <c r="AW23" s="658"/>
      <c r="AX23" s="658"/>
      <c r="AY23" s="659"/>
    </row>
    <row r="24" ht="17.45" customHeight="1" spans="3:51">
      <c r="C24" s="86"/>
      <c r="D24" s="544" t="s">
        <v>157</v>
      </c>
      <c r="E24" s="235">
        <v>320</v>
      </c>
      <c r="F24" s="235">
        <v>320</v>
      </c>
      <c r="G24" s="89">
        <v>377</v>
      </c>
      <c r="H24" s="62" t="str">
        <f>IF(I24=TRUE,E24,"")</f>
        <v/>
      </c>
      <c r="I24" s="160" t="b">
        <v>0</v>
      </c>
      <c r="J24" s="155"/>
      <c r="K24" s="257" t="s">
        <v>158</v>
      </c>
      <c r="L24" s="60">
        <v>280</v>
      </c>
      <c r="M24" s="481">
        <v>280</v>
      </c>
      <c r="N24" s="94">
        <v>260</v>
      </c>
      <c r="O24" s="156" t="str">
        <f>IF(P24=TRUE,L24,"")</f>
        <v/>
      </c>
      <c r="P24" s="157" t="b">
        <v>0</v>
      </c>
      <c r="Q24" s="189"/>
      <c r="R24" s="59" t="s">
        <v>159</v>
      </c>
      <c r="S24" s="501">
        <v>40</v>
      </c>
      <c r="T24" s="543"/>
      <c r="U24" s="61">
        <v>44</v>
      </c>
      <c r="V24" s="163" t="str">
        <f>IF(W24=TRUE,S24,"")</f>
        <v/>
      </c>
      <c r="W24" s="181" t="b">
        <v>0</v>
      </c>
      <c r="X24" s="236"/>
      <c r="Y24" s="265" t="s">
        <v>160</v>
      </c>
      <c r="Z24" s="37"/>
      <c r="AA24" s="586"/>
      <c r="AB24" s="115">
        <v>415</v>
      </c>
      <c r="AC24" s="401" t="str">
        <f>IF(AD24=TRUE,Z24,"")</f>
        <v/>
      </c>
      <c r="AD24" s="267"/>
      <c r="AE24" s="268"/>
      <c r="AF24" s="295" t="s">
        <v>161</v>
      </c>
      <c r="AG24" s="68">
        <v>320</v>
      </c>
      <c r="AH24" s="495">
        <v>320</v>
      </c>
      <c r="AI24" s="170">
        <v>318</v>
      </c>
      <c r="AJ24" s="171" t="str">
        <f>IF(AK24=TRUE,AG24,"")</f>
        <v/>
      </c>
      <c r="AK24" s="281" t="b">
        <v>0</v>
      </c>
      <c r="AM24" s="612"/>
      <c r="AN24" s="613"/>
      <c r="AO24" s="613"/>
      <c r="AP24" s="642"/>
      <c r="AQ24" s="642"/>
      <c r="AR24" s="643"/>
      <c r="AT24" s="648"/>
      <c r="AU24" s="649"/>
      <c r="AV24" s="649"/>
      <c r="AW24" s="660"/>
      <c r="AX24" s="660"/>
      <c r="AY24" s="661"/>
    </row>
    <row r="25" ht="17.45" customHeight="1" spans="3:51">
      <c r="C25" s="86"/>
      <c r="D25" s="544" t="s">
        <v>162</v>
      </c>
      <c r="E25" s="235">
        <v>110</v>
      </c>
      <c r="F25" s="235">
        <v>110</v>
      </c>
      <c r="G25" s="89">
        <v>87</v>
      </c>
      <c r="H25" s="62" t="str">
        <f>IF(I25=TRUE,E25,"")</f>
        <v/>
      </c>
      <c r="I25" s="160" t="b">
        <v>0</v>
      </c>
      <c r="J25" s="155"/>
      <c r="K25" s="252" t="s">
        <v>163</v>
      </c>
      <c r="L25" s="84">
        <v>190</v>
      </c>
      <c r="M25" s="568"/>
      <c r="N25" s="94">
        <v>178</v>
      </c>
      <c r="O25" s="156" t="str">
        <f>IF(P25=TRUE,L25,"")</f>
        <v/>
      </c>
      <c r="P25" s="157" t="b">
        <v>0</v>
      </c>
      <c r="Q25" s="189"/>
      <c r="R25" s="59"/>
      <c r="S25" s="60"/>
      <c r="T25" s="501"/>
      <c r="U25" s="61"/>
      <c r="V25" s="163" t="str">
        <f>IF(W25=TRUE,S25,"")</f>
        <v/>
      </c>
      <c r="W25" s="181" t="b">
        <v>0</v>
      </c>
      <c r="X25" s="575" t="s">
        <v>164</v>
      </c>
      <c r="Y25" s="259" t="s">
        <v>165</v>
      </c>
      <c r="Z25" s="31"/>
      <c r="AA25" s="587"/>
      <c r="AB25" s="269">
        <v>443</v>
      </c>
      <c r="AC25" s="588" t="str">
        <f>IF(AD25=TRUE,Z25,"")</f>
        <v/>
      </c>
      <c r="AD25" s="260"/>
      <c r="AE25" s="271" t="s">
        <v>166</v>
      </c>
      <c r="AF25" s="566" t="s">
        <v>167</v>
      </c>
      <c r="AG25" s="552">
        <v>340</v>
      </c>
      <c r="AH25" s="616">
        <v>340</v>
      </c>
      <c r="AI25" s="321">
        <v>364</v>
      </c>
      <c r="AJ25" s="322" t="str">
        <f>IF(AK25=TRUE,AG25,"")</f>
        <v/>
      </c>
      <c r="AK25" s="175" t="b">
        <v>0</v>
      </c>
      <c r="AM25" s="614"/>
      <c r="AN25" s="615"/>
      <c r="AO25" s="615"/>
      <c r="AP25" s="644"/>
      <c r="AQ25" s="644"/>
      <c r="AR25" s="645"/>
      <c r="AT25" s="650"/>
      <c r="AU25" s="651"/>
      <c r="AV25" s="651"/>
      <c r="AW25" s="662"/>
      <c r="AX25" s="662"/>
      <c r="AY25" s="663"/>
    </row>
    <row r="26" ht="17.45" customHeight="1" spans="3:51">
      <c r="C26" s="86"/>
      <c r="D26" s="544" t="s">
        <v>168</v>
      </c>
      <c r="E26" s="235">
        <v>330</v>
      </c>
      <c r="F26" s="235">
        <v>330</v>
      </c>
      <c r="G26" s="89">
        <v>332</v>
      </c>
      <c r="H26" s="62" t="str">
        <f>IF(I26=TRUE,E26,"")</f>
        <v/>
      </c>
      <c r="I26" s="160" t="b">
        <v>0</v>
      </c>
      <c r="J26" s="155"/>
      <c r="K26" s="252" t="s">
        <v>169</v>
      </c>
      <c r="L26" s="84">
        <v>190</v>
      </c>
      <c r="M26" s="480">
        <v>190</v>
      </c>
      <c r="N26" s="89">
        <v>217</v>
      </c>
      <c r="O26" s="62" t="str">
        <f>IF(P26=TRUE,L26,"")</f>
        <v/>
      </c>
      <c r="P26" s="157" t="b">
        <v>0</v>
      </c>
      <c r="Q26" s="195"/>
      <c r="R26" s="67"/>
      <c r="S26" s="68"/>
      <c r="T26" s="502"/>
      <c r="U26" s="220"/>
      <c r="V26" s="179" t="str">
        <f>IF(W26=TRUE,S26,"")</f>
        <v/>
      </c>
      <c r="W26" s="221" t="b">
        <v>0</v>
      </c>
      <c r="X26" s="222"/>
      <c r="Y26" s="273" t="s">
        <v>170</v>
      </c>
      <c r="Z26" s="60">
        <v>480</v>
      </c>
      <c r="AA26" s="235">
        <v>480</v>
      </c>
      <c r="AB26" s="89">
        <v>412</v>
      </c>
      <c r="AC26" s="188" t="str">
        <f t="shared" ref="AC26:AC33" si="12">IF(AD26=TRUE,Z26,"")</f>
        <v/>
      </c>
      <c r="AD26" s="253" t="b">
        <v>0</v>
      </c>
      <c r="AE26" s="254"/>
      <c r="AF26" s="262" t="s">
        <v>171</v>
      </c>
      <c r="AG26" s="47"/>
      <c r="AH26" s="491"/>
      <c r="AI26" s="93">
        <v>446</v>
      </c>
      <c r="AJ26" s="44" t="str">
        <f>IF(AK26=TRUE,AG26,"")</f>
        <v/>
      </c>
      <c r="AK26" s="260"/>
      <c r="AM26" s="13" t="s">
        <v>172</v>
      </c>
      <c r="AP26" s="12"/>
      <c r="AQ26" s="12"/>
      <c r="AR26" s="4"/>
      <c r="AT26" s="13" t="s">
        <v>173</v>
      </c>
      <c r="AU26" s="371"/>
      <c r="AV26" s="371"/>
      <c r="AW26" s="370"/>
      <c r="AX26" s="370"/>
      <c r="AY26" s="370"/>
    </row>
    <row r="27" ht="17.45" customHeight="1" spans="3:51">
      <c r="C27" s="86"/>
      <c r="D27" s="544" t="s">
        <v>174</v>
      </c>
      <c r="E27" s="235">
        <v>750</v>
      </c>
      <c r="F27" s="235">
        <v>750</v>
      </c>
      <c r="G27" s="89">
        <v>1440</v>
      </c>
      <c r="H27" s="62" t="str">
        <f>IF(I27=TRUE,E27,"")</f>
        <v/>
      </c>
      <c r="I27" s="160" t="b">
        <v>0</v>
      </c>
      <c r="J27" s="155"/>
      <c r="K27" s="256" t="s">
        <v>175</v>
      </c>
      <c r="L27" s="530">
        <v>180</v>
      </c>
      <c r="M27" s="568"/>
      <c r="N27" s="177">
        <v>191</v>
      </c>
      <c r="O27" s="161" t="str">
        <f>IF(P27=TRUE,L27,"")</f>
        <v/>
      </c>
      <c r="P27" s="157" t="b">
        <v>0</v>
      </c>
      <c r="Q27" s="223" t="s">
        <v>176</v>
      </c>
      <c r="R27" s="252" t="s">
        <v>177</v>
      </c>
      <c r="S27" s="84">
        <v>170</v>
      </c>
      <c r="T27" s="568"/>
      <c r="U27" s="85">
        <v>198</v>
      </c>
      <c r="V27" s="163" t="str">
        <f>IF(W27=TRUE,S27,"")</f>
        <v/>
      </c>
      <c r="W27" s="181" t="b">
        <v>0</v>
      </c>
      <c r="X27" s="222"/>
      <c r="Y27" s="273" t="s">
        <v>178</v>
      </c>
      <c r="Z27" s="60">
        <v>480</v>
      </c>
      <c r="AA27" s="481">
        <v>480</v>
      </c>
      <c r="AB27" s="89">
        <v>478</v>
      </c>
      <c r="AC27" s="188" t="str">
        <f>IF(AD27=TRUE,Z27,"")</f>
        <v/>
      </c>
      <c r="AD27" s="253" t="b">
        <v>0</v>
      </c>
      <c r="AE27" s="254"/>
      <c r="AF27" s="262" t="s">
        <v>179</v>
      </c>
      <c r="AG27" s="47"/>
      <c r="AH27" s="491"/>
      <c r="AI27" s="93">
        <v>271</v>
      </c>
      <c r="AJ27" s="163" t="str">
        <f>IF(AK27=TRUE,AG27,"")</f>
        <v/>
      </c>
      <c r="AK27" s="260"/>
      <c r="AM27" s="610"/>
      <c r="AN27" s="611"/>
      <c r="AO27" s="611"/>
      <c r="AP27" s="640"/>
      <c r="AQ27" s="640"/>
      <c r="AR27" s="641"/>
      <c r="AT27" s="646" t="s">
        <v>156</v>
      </c>
      <c r="AU27" s="647"/>
      <c r="AV27" s="647"/>
      <c r="AW27" s="658"/>
      <c r="AX27" s="658"/>
      <c r="AY27" s="659"/>
    </row>
    <row r="28" ht="17.45" customHeight="1" spans="3:51">
      <c r="C28" s="86"/>
      <c r="D28" s="544" t="s">
        <v>180</v>
      </c>
      <c r="E28" s="546">
        <v>380</v>
      </c>
      <c r="F28" s="546">
        <v>380</v>
      </c>
      <c r="G28" s="94">
        <v>424</v>
      </c>
      <c r="H28" s="62" t="str">
        <f>IF(I28=TRUE,E28,"")</f>
        <v/>
      </c>
      <c r="I28" s="160" t="b">
        <v>0</v>
      </c>
      <c r="J28" s="168"/>
      <c r="K28" s="295" t="s">
        <v>181</v>
      </c>
      <c r="L28" s="68">
        <v>200</v>
      </c>
      <c r="M28" s="497">
        <v>200</v>
      </c>
      <c r="N28" s="69">
        <v>195</v>
      </c>
      <c r="O28" s="179" t="str">
        <f>IF(P28=TRUE,L28,"")</f>
        <v/>
      </c>
      <c r="P28" s="172" t="b">
        <v>0</v>
      </c>
      <c r="Q28" s="224"/>
      <c r="R28" s="257" t="s">
        <v>182</v>
      </c>
      <c r="S28" s="60">
        <v>170</v>
      </c>
      <c r="T28" s="568"/>
      <c r="U28" s="89">
        <v>188</v>
      </c>
      <c r="V28" s="163" t="str">
        <f>IF(W28=TRUE,S28,"")</f>
        <v/>
      </c>
      <c r="W28" s="181" t="b">
        <v>0</v>
      </c>
      <c r="X28" s="222"/>
      <c r="Y28" s="273" t="s">
        <v>183</v>
      </c>
      <c r="Z28" s="60">
        <v>310</v>
      </c>
      <c r="AA28" s="481">
        <v>310</v>
      </c>
      <c r="AB28" s="89">
        <v>357</v>
      </c>
      <c r="AC28" s="188" t="str">
        <f>IF(AD28=TRUE,Z28,"")</f>
        <v/>
      </c>
      <c r="AD28" s="253" t="b">
        <v>0</v>
      </c>
      <c r="AE28" s="254"/>
      <c r="AF28" s="257" t="s">
        <v>184</v>
      </c>
      <c r="AG28" s="60">
        <v>330</v>
      </c>
      <c r="AH28" s="501">
        <v>330</v>
      </c>
      <c r="AI28" s="89">
        <v>400</v>
      </c>
      <c r="AJ28" s="163" t="str">
        <f>IF(AK28=TRUE,AG28,"")</f>
        <v/>
      </c>
      <c r="AK28" s="253" t="b">
        <v>0</v>
      </c>
      <c r="AM28" s="612"/>
      <c r="AN28" s="613"/>
      <c r="AO28" s="613"/>
      <c r="AP28" s="642"/>
      <c r="AQ28" s="642"/>
      <c r="AR28" s="643"/>
      <c r="AT28" s="648"/>
      <c r="AU28" s="649"/>
      <c r="AV28" s="649"/>
      <c r="AW28" s="660"/>
      <c r="AX28" s="660"/>
      <c r="AY28" s="661"/>
    </row>
    <row r="29" ht="17.45" customHeight="1" spans="3:51">
      <c r="C29" s="95"/>
      <c r="D29" s="547" t="s">
        <v>185</v>
      </c>
      <c r="E29" s="546">
        <v>290</v>
      </c>
      <c r="F29" s="237">
        <v>290</v>
      </c>
      <c r="G29" s="94">
        <v>294</v>
      </c>
      <c r="H29" s="62" t="str">
        <f>IF(I29=TRUE,E29,"")</f>
        <v/>
      </c>
      <c r="I29" s="180" t="b">
        <v>0</v>
      </c>
      <c r="J29" s="151" t="s">
        <v>186</v>
      </c>
      <c r="K29" s="176" t="s">
        <v>187</v>
      </c>
      <c r="L29" s="498">
        <v>70</v>
      </c>
      <c r="M29" s="498">
        <v>70</v>
      </c>
      <c r="N29" s="85">
        <v>134</v>
      </c>
      <c r="O29" s="163" t="str">
        <f>IF(P29=TRUE,L29,"")</f>
        <v/>
      </c>
      <c r="P29" s="181" t="b">
        <v>0</v>
      </c>
      <c r="Q29" s="224"/>
      <c r="R29" s="257" t="s">
        <v>188</v>
      </c>
      <c r="S29" s="60">
        <v>160</v>
      </c>
      <c r="T29" s="568"/>
      <c r="U29" s="89">
        <v>183</v>
      </c>
      <c r="V29" s="163" t="str">
        <f>IF(W29=TRUE,S29,"")</f>
        <v/>
      </c>
      <c r="W29" s="181" t="b">
        <v>0</v>
      </c>
      <c r="X29" s="222"/>
      <c r="Y29" s="273" t="s">
        <v>189</v>
      </c>
      <c r="Z29" s="60">
        <v>280</v>
      </c>
      <c r="AA29" s="481">
        <v>280</v>
      </c>
      <c r="AB29" s="89">
        <v>274</v>
      </c>
      <c r="AC29" s="188" t="str">
        <f>IF(AD29=TRUE,Z29,"")</f>
        <v/>
      </c>
      <c r="AD29" s="253" t="b">
        <v>0</v>
      </c>
      <c r="AE29" s="254"/>
      <c r="AF29" s="257" t="s">
        <v>190</v>
      </c>
      <c r="AG29" s="60">
        <v>240</v>
      </c>
      <c r="AH29" s="501">
        <v>240</v>
      </c>
      <c r="AI29" s="89">
        <v>261</v>
      </c>
      <c r="AJ29" s="163" t="str">
        <f>IF(AK29=TRUE,AG29,"")</f>
        <v/>
      </c>
      <c r="AK29" s="253" t="b">
        <v>0</v>
      </c>
      <c r="AM29" s="614"/>
      <c r="AN29" s="615"/>
      <c r="AO29" s="615"/>
      <c r="AP29" s="644"/>
      <c r="AQ29" s="644"/>
      <c r="AR29" s="645"/>
      <c r="AT29" s="650"/>
      <c r="AU29" s="651"/>
      <c r="AV29" s="651"/>
      <c r="AW29" s="662"/>
      <c r="AX29" s="662"/>
      <c r="AY29" s="663"/>
    </row>
    <row r="30" ht="17.45" customHeight="1" spans="3:51">
      <c r="C30" s="97" t="s">
        <v>191</v>
      </c>
      <c r="D30" s="548" t="s">
        <v>192</v>
      </c>
      <c r="E30" s="510">
        <v>250</v>
      </c>
      <c r="F30" s="549"/>
      <c r="G30" s="100">
        <v>331</v>
      </c>
      <c r="H30" s="62" t="str">
        <f>IF(I30=TRUE,E30,"")</f>
        <v/>
      </c>
      <c r="I30" s="167" t="b">
        <v>0</v>
      </c>
      <c r="J30" s="155"/>
      <c r="K30" s="59" t="s">
        <v>193</v>
      </c>
      <c r="L30" s="480">
        <v>300</v>
      </c>
      <c r="M30" s="504">
        <v>300</v>
      </c>
      <c r="N30" s="85">
        <v>393</v>
      </c>
      <c r="O30" s="163" t="str">
        <f>IF(P30=TRUE,L30,"")</f>
        <v/>
      </c>
      <c r="P30" s="183" t="b">
        <v>0</v>
      </c>
      <c r="Q30" s="224"/>
      <c r="R30" s="257" t="s">
        <v>194</v>
      </c>
      <c r="S30" s="60">
        <v>150</v>
      </c>
      <c r="T30" s="481">
        <v>150</v>
      </c>
      <c r="U30" s="89">
        <v>145</v>
      </c>
      <c r="V30" s="163" t="str">
        <f>IF(W30=TRUE,S30,"")</f>
        <v/>
      </c>
      <c r="W30" s="181" t="b">
        <v>0</v>
      </c>
      <c r="X30" s="222"/>
      <c r="Y30" s="273" t="s">
        <v>195</v>
      </c>
      <c r="Z30" s="60">
        <v>270</v>
      </c>
      <c r="AA30" s="481">
        <v>270</v>
      </c>
      <c r="AB30" s="89">
        <v>278</v>
      </c>
      <c r="AC30" s="188" t="str">
        <f>IF(AD30=TRUE,Z30,"")</f>
        <v/>
      </c>
      <c r="AD30" s="253" t="b">
        <v>0</v>
      </c>
      <c r="AE30" s="254"/>
      <c r="AF30" s="257" t="s">
        <v>196</v>
      </c>
      <c r="AG30" s="60">
        <v>470</v>
      </c>
      <c r="AH30" s="501">
        <v>470</v>
      </c>
      <c r="AI30" s="89">
        <v>502</v>
      </c>
      <c r="AJ30" s="163" t="str">
        <f>IF(AK30=TRUE,AG30,"")</f>
        <v/>
      </c>
      <c r="AK30" s="253" t="b">
        <v>0</v>
      </c>
      <c r="AM30" s="13" t="s">
        <v>197</v>
      </c>
      <c r="AN30" s="364"/>
      <c r="AO30" s="364"/>
      <c r="AP30" s="161"/>
      <c r="AQ30" s="161"/>
      <c r="AR30" s="365"/>
      <c r="AT30" s="13" t="s">
        <v>198</v>
      </c>
      <c r="AU30" s="371"/>
      <c r="AV30" s="371"/>
      <c r="AW30" s="370"/>
      <c r="AX30" s="370"/>
      <c r="AY30" s="370"/>
    </row>
    <row r="31" ht="17.45" customHeight="1" spans="3:51">
      <c r="C31" s="97"/>
      <c r="D31" s="550" t="s">
        <v>199</v>
      </c>
      <c r="E31" s="501">
        <v>250</v>
      </c>
      <c r="F31" s="549"/>
      <c r="G31" s="89">
        <v>278</v>
      </c>
      <c r="H31" s="62" t="str">
        <f>IF(I31=TRUE,E31,"")</f>
        <v/>
      </c>
      <c r="I31" s="160" t="b">
        <v>0</v>
      </c>
      <c r="J31" s="155"/>
      <c r="K31" s="59" t="s">
        <v>200</v>
      </c>
      <c r="L31" s="480">
        <v>100</v>
      </c>
      <c r="M31" s="504">
        <v>100</v>
      </c>
      <c r="N31" s="85">
        <v>98</v>
      </c>
      <c r="O31" s="163" t="str">
        <f>IF(P31=TRUE,L31,"")</f>
        <v/>
      </c>
      <c r="P31" s="183" t="b">
        <v>0</v>
      </c>
      <c r="Q31" s="224"/>
      <c r="R31" s="257" t="s">
        <v>201</v>
      </c>
      <c r="S31" s="60">
        <v>180</v>
      </c>
      <c r="T31" s="481">
        <v>180</v>
      </c>
      <c r="U31" s="89">
        <v>184</v>
      </c>
      <c r="V31" s="163" t="str">
        <f>IF(W31=TRUE,S31,"")</f>
        <v/>
      </c>
      <c r="W31" s="181" t="b">
        <v>0</v>
      </c>
      <c r="X31" s="222"/>
      <c r="Y31" s="273" t="s">
        <v>202</v>
      </c>
      <c r="Z31" s="60">
        <v>230</v>
      </c>
      <c r="AA31" s="481">
        <v>230</v>
      </c>
      <c r="AB31" s="89">
        <v>218</v>
      </c>
      <c r="AC31" s="188" t="str">
        <f>IF(AD31=TRUE,Z31,"")</f>
        <v/>
      </c>
      <c r="AD31" s="253" t="b">
        <v>0</v>
      </c>
      <c r="AE31" s="254"/>
      <c r="AF31" s="257" t="s">
        <v>203</v>
      </c>
      <c r="AG31" s="60">
        <v>850</v>
      </c>
      <c r="AH31" s="501">
        <v>850</v>
      </c>
      <c r="AI31" s="89">
        <v>886</v>
      </c>
      <c r="AJ31" s="163" t="str">
        <f>IF(AK31=TRUE,AG31,"")</f>
        <v/>
      </c>
      <c r="AK31" s="253" t="b">
        <v>0</v>
      </c>
      <c r="AM31" s="610"/>
      <c r="AN31" s="611"/>
      <c r="AO31" s="611"/>
      <c r="AP31" s="640"/>
      <c r="AQ31" s="640"/>
      <c r="AR31" s="641"/>
      <c r="AT31" s="610"/>
      <c r="AU31" s="611"/>
      <c r="AV31" s="611"/>
      <c r="AW31" s="640"/>
      <c r="AX31" s="640"/>
      <c r="AY31" s="641"/>
    </row>
    <row r="32" ht="17.45" customHeight="1" spans="3:51">
      <c r="C32" s="97"/>
      <c r="D32" s="550" t="s">
        <v>204</v>
      </c>
      <c r="E32" s="501">
        <v>140</v>
      </c>
      <c r="F32" s="549"/>
      <c r="G32" s="89">
        <v>226</v>
      </c>
      <c r="H32" s="62" t="str">
        <f>IF(I32=TRUE,E32,"")</f>
        <v/>
      </c>
      <c r="I32" s="160" t="b">
        <v>0</v>
      </c>
      <c r="J32" s="155"/>
      <c r="K32" s="59" t="s">
        <v>205</v>
      </c>
      <c r="L32" s="480">
        <v>90</v>
      </c>
      <c r="M32" s="504">
        <v>90</v>
      </c>
      <c r="N32" s="85">
        <v>167</v>
      </c>
      <c r="O32" s="163" t="str">
        <f>IF(P32=TRUE,L32,"")</f>
        <v/>
      </c>
      <c r="P32" s="183" t="b">
        <v>0</v>
      </c>
      <c r="Q32" s="224"/>
      <c r="R32" s="257" t="s">
        <v>206</v>
      </c>
      <c r="S32" s="60">
        <v>340</v>
      </c>
      <c r="T32" s="481">
        <v>340</v>
      </c>
      <c r="U32" s="89">
        <v>346</v>
      </c>
      <c r="V32" s="163" t="str">
        <f>IF(W32=TRUE,S32,"")</f>
        <v/>
      </c>
      <c r="W32" s="181" t="b">
        <v>0</v>
      </c>
      <c r="X32" s="222"/>
      <c r="Y32" s="273" t="s">
        <v>207</v>
      </c>
      <c r="Z32" s="60">
        <v>260</v>
      </c>
      <c r="AA32" s="481">
        <v>260</v>
      </c>
      <c r="AB32" s="89">
        <v>264</v>
      </c>
      <c r="AC32" s="188" t="str">
        <f>IF(AD32=TRUE,Z32,"")</f>
        <v/>
      </c>
      <c r="AD32" s="253" t="b">
        <v>0</v>
      </c>
      <c r="AE32" s="268"/>
      <c r="AF32" s="295" t="s">
        <v>208</v>
      </c>
      <c r="AG32" s="68">
        <v>1110</v>
      </c>
      <c r="AH32" s="500">
        <v>1110</v>
      </c>
      <c r="AI32" s="170">
        <v>1302</v>
      </c>
      <c r="AJ32" s="171" t="str">
        <f>IF(AK32=TRUE,AG32,"")</f>
        <v/>
      </c>
      <c r="AK32" s="281" t="b">
        <v>0</v>
      </c>
      <c r="AM32" s="612"/>
      <c r="AN32" s="613"/>
      <c r="AO32" s="613"/>
      <c r="AP32" s="642"/>
      <c r="AQ32" s="642"/>
      <c r="AR32" s="643"/>
      <c r="AT32" s="612"/>
      <c r="AU32" s="613"/>
      <c r="AV32" s="613"/>
      <c r="AW32" s="642"/>
      <c r="AX32" s="642"/>
      <c r="AY32" s="643"/>
    </row>
    <row r="33" ht="17.45" customHeight="1" spans="3:51">
      <c r="C33" s="97"/>
      <c r="D33" s="550" t="s">
        <v>209</v>
      </c>
      <c r="E33" s="501">
        <v>390</v>
      </c>
      <c r="F33" s="235">
        <v>390</v>
      </c>
      <c r="G33" s="89">
        <v>377</v>
      </c>
      <c r="H33" s="62" t="str">
        <f>IF(I33=TRUE,E33,"")</f>
        <v/>
      </c>
      <c r="I33" s="569" t="b">
        <v>0</v>
      </c>
      <c r="J33" s="155"/>
      <c r="K33" s="46" t="s">
        <v>210</v>
      </c>
      <c r="L33" s="494"/>
      <c r="M33" s="570"/>
      <c r="N33" s="165">
        <v>210</v>
      </c>
      <c r="O33" s="163" t="str">
        <f>IF(P33=TRUE,L33,"")</f>
        <v/>
      </c>
      <c r="P33" s="143"/>
      <c r="Q33" s="224"/>
      <c r="R33" s="257" t="s">
        <v>211</v>
      </c>
      <c r="S33" s="60">
        <v>230</v>
      </c>
      <c r="T33" s="481">
        <v>230</v>
      </c>
      <c r="U33" s="89">
        <v>230</v>
      </c>
      <c r="V33" s="163" t="str">
        <f>IF(W33=TRUE,S33,"")</f>
        <v/>
      </c>
      <c r="W33" s="181" t="b">
        <v>0</v>
      </c>
      <c r="X33" s="225"/>
      <c r="Y33" s="275" t="s">
        <v>212</v>
      </c>
      <c r="Z33" s="68">
        <v>730</v>
      </c>
      <c r="AA33" s="497">
        <v>730</v>
      </c>
      <c r="AB33" s="69">
        <v>3368</v>
      </c>
      <c r="AC33" s="220" t="str">
        <f>IF(AD33=TRUE,Z33,"")</f>
        <v/>
      </c>
      <c r="AD33" s="172" t="b">
        <v>0</v>
      </c>
      <c r="AE33" s="589" t="s">
        <v>213</v>
      </c>
      <c r="AF33" s="538" t="s">
        <v>214</v>
      </c>
      <c r="AG33" s="31"/>
      <c r="AH33" s="617"/>
      <c r="AI33" s="269">
        <v>81</v>
      </c>
      <c r="AJ33" s="270" t="str">
        <f>IF(AK33=TRUE,AG33,"")</f>
        <v/>
      </c>
      <c r="AK33" s="260"/>
      <c r="AM33" s="614"/>
      <c r="AN33" s="615"/>
      <c r="AO33" s="615"/>
      <c r="AP33" s="644"/>
      <c r="AQ33" s="644"/>
      <c r="AR33" s="645"/>
      <c r="AT33" s="614"/>
      <c r="AU33" s="615"/>
      <c r="AV33" s="615"/>
      <c r="AW33" s="644"/>
      <c r="AX33" s="644"/>
      <c r="AY33" s="645"/>
    </row>
    <row r="34" ht="17.45" customHeight="1" spans="3:51">
      <c r="C34" s="97"/>
      <c r="D34" s="550" t="s">
        <v>215</v>
      </c>
      <c r="E34" s="501">
        <v>320</v>
      </c>
      <c r="F34" s="235">
        <v>320</v>
      </c>
      <c r="G34" s="89">
        <v>321</v>
      </c>
      <c r="H34" s="62" t="str">
        <f>IF(I34=TRUE,E34,"")</f>
        <v/>
      </c>
      <c r="I34" s="160" t="b">
        <v>0</v>
      </c>
      <c r="J34" s="155"/>
      <c r="K34" s="59" t="s">
        <v>216</v>
      </c>
      <c r="L34" s="480">
        <v>360</v>
      </c>
      <c r="M34" s="504">
        <v>360</v>
      </c>
      <c r="N34" s="85">
        <v>420</v>
      </c>
      <c r="O34" s="163" t="str">
        <f>IF(P34=TRUE,L34,"")</f>
        <v/>
      </c>
      <c r="P34" s="183" t="b">
        <v>0</v>
      </c>
      <c r="Q34" s="224"/>
      <c r="R34" s="257" t="s">
        <v>217</v>
      </c>
      <c r="S34" s="60">
        <v>270</v>
      </c>
      <c r="T34" s="481">
        <v>270</v>
      </c>
      <c r="U34" s="89">
        <v>235</v>
      </c>
      <c r="V34" s="163" t="str">
        <f>IF(W34=TRUE,S34,"")</f>
        <v/>
      </c>
      <c r="W34" s="181" t="b">
        <v>0</v>
      </c>
      <c r="X34" s="222" t="s">
        <v>218</v>
      </c>
      <c r="Y34" s="276" t="s">
        <v>219</v>
      </c>
      <c r="Z34" s="480">
        <v>800</v>
      </c>
      <c r="AA34" s="568"/>
      <c r="AB34" s="85">
        <v>1080</v>
      </c>
      <c r="AC34" s="188" t="str">
        <f t="shared" ref="AC34:AC67" si="13">IF(AD34=TRUE,Z34,"")</f>
        <v/>
      </c>
      <c r="AD34" s="253" t="b">
        <v>0</v>
      </c>
      <c r="AE34" s="589"/>
      <c r="AF34" s="348" t="s">
        <v>220</v>
      </c>
      <c r="AG34" s="47"/>
      <c r="AH34" s="491"/>
      <c r="AI34" s="93">
        <v>30</v>
      </c>
      <c r="AJ34" s="44" t="str">
        <f>IF(AK34=TRUE,AG34,"")</f>
        <v/>
      </c>
      <c r="AK34" s="260"/>
      <c r="AM34" s="323"/>
      <c r="AN34" s="372"/>
      <c r="AO34" s="372"/>
      <c r="AP34" s="323"/>
      <c r="AQ34" s="323"/>
      <c r="AR34" s="323"/>
      <c r="AU34" s="366"/>
      <c r="AV34" s="366"/>
      <c r="AW34" s="385"/>
      <c r="AX34" s="385"/>
      <c r="AY34" s="386"/>
    </row>
    <row r="35" ht="17.45" customHeight="1" spans="3:52">
      <c r="C35" s="97"/>
      <c r="D35" s="550" t="s">
        <v>221</v>
      </c>
      <c r="E35" s="501">
        <v>400</v>
      </c>
      <c r="F35" s="549"/>
      <c r="G35" s="89">
        <v>396</v>
      </c>
      <c r="H35" s="62" t="str">
        <f>IF(I35=TRUE,E35,"")</f>
        <v/>
      </c>
      <c r="I35" s="160" t="b">
        <v>0</v>
      </c>
      <c r="J35" s="155"/>
      <c r="K35" s="46" t="s">
        <v>222</v>
      </c>
      <c r="L35" s="494"/>
      <c r="M35" s="570"/>
      <c r="N35" s="165">
        <v>167</v>
      </c>
      <c r="O35" s="163" t="str">
        <f>IF(P35=TRUE,L35,"")</f>
        <v/>
      </c>
      <c r="P35" s="143"/>
      <c r="Q35" s="224"/>
      <c r="R35" s="257" t="s">
        <v>223</v>
      </c>
      <c r="S35" s="60">
        <v>230</v>
      </c>
      <c r="T35" s="481">
        <v>230</v>
      </c>
      <c r="U35" s="89">
        <v>234</v>
      </c>
      <c r="V35" s="163" t="str">
        <f>IF(W35=TRUE,S35,"")</f>
        <v/>
      </c>
      <c r="W35" s="181" t="b">
        <v>0</v>
      </c>
      <c r="X35" s="222"/>
      <c r="Y35" s="278" t="s">
        <v>224</v>
      </c>
      <c r="Z35" s="481">
        <v>840</v>
      </c>
      <c r="AA35" s="235">
        <v>840</v>
      </c>
      <c r="AB35" s="89">
        <v>1143</v>
      </c>
      <c r="AC35" s="188" t="str">
        <f>IF(AD35=TRUE,Z35,"")</f>
        <v/>
      </c>
      <c r="AD35" s="253" t="b">
        <v>0</v>
      </c>
      <c r="AE35" s="589"/>
      <c r="AF35" s="544" t="s">
        <v>225</v>
      </c>
      <c r="AG35" s="60">
        <v>950</v>
      </c>
      <c r="AH35" s="501">
        <v>950</v>
      </c>
      <c r="AI35" s="89">
        <v>2022</v>
      </c>
      <c r="AJ35" s="163" t="str">
        <f>IF(AK35=TRUE,AG35,"")</f>
        <v/>
      </c>
      <c r="AK35" s="253" t="b">
        <v>0</v>
      </c>
      <c r="AM35" s="618" t="s">
        <v>226</v>
      </c>
      <c r="AN35" s="619"/>
      <c r="AO35" s="619"/>
      <c r="AP35" s="652"/>
      <c r="AQ35" s="652"/>
      <c r="AR35" s="652"/>
      <c r="AS35" s="652"/>
      <c r="AT35" s="652"/>
      <c r="AU35" s="619"/>
      <c r="AV35" s="619"/>
      <c r="AW35" s="652"/>
      <c r="AX35" s="652"/>
      <c r="AY35" s="664"/>
      <c r="AZ35" s="665"/>
    </row>
    <row r="36" ht="17.45" customHeight="1" spans="3:52">
      <c r="C36" s="97"/>
      <c r="D36" s="550" t="s">
        <v>227</v>
      </c>
      <c r="E36" s="481">
        <v>430</v>
      </c>
      <c r="F36" s="235">
        <v>430</v>
      </c>
      <c r="G36" s="89">
        <v>449</v>
      </c>
      <c r="H36" s="62" t="str">
        <f>IF(I36=TRUE,E36,"")</f>
        <v/>
      </c>
      <c r="I36" s="160" t="b">
        <v>0</v>
      </c>
      <c r="J36" s="155"/>
      <c r="K36" s="59" t="s">
        <v>228</v>
      </c>
      <c r="L36" s="480">
        <v>100</v>
      </c>
      <c r="M36" s="504">
        <v>100</v>
      </c>
      <c r="N36" s="85">
        <v>121</v>
      </c>
      <c r="O36" s="163" t="str">
        <f>IF(P36=TRUE,L36,"")</f>
        <v/>
      </c>
      <c r="P36" s="183" t="b">
        <v>0</v>
      </c>
      <c r="Q36" s="224"/>
      <c r="R36" s="257" t="s">
        <v>229</v>
      </c>
      <c r="S36" s="60">
        <v>80</v>
      </c>
      <c r="T36" s="235">
        <v>80</v>
      </c>
      <c r="U36" s="89">
        <v>78</v>
      </c>
      <c r="V36" s="163" t="str">
        <f>IF(W36=TRUE,S36,"")</f>
        <v/>
      </c>
      <c r="W36" s="181" t="b">
        <v>0</v>
      </c>
      <c r="X36" s="222"/>
      <c r="Y36" s="278" t="s">
        <v>230</v>
      </c>
      <c r="Z36" s="481">
        <v>410</v>
      </c>
      <c r="AA36" s="235">
        <v>410</v>
      </c>
      <c r="AB36" s="89">
        <v>491</v>
      </c>
      <c r="AC36" s="188" t="str">
        <f>IF(AD36=TRUE,Z36,"")</f>
        <v/>
      </c>
      <c r="AD36" s="253" t="b">
        <v>0</v>
      </c>
      <c r="AE36" s="589"/>
      <c r="AF36" s="7" t="s">
        <v>231</v>
      </c>
      <c r="AG36" s="620"/>
      <c r="AH36" s="511"/>
      <c r="AI36" s="89"/>
      <c r="AJ36" s="163" t="str">
        <f>IF(AK36=TRUE,#REF!,"")</f>
        <v/>
      </c>
      <c r="AK36" s="253" t="b">
        <v>0</v>
      </c>
      <c r="AM36" s="618"/>
      <c r="AN36" s="619"/>
      <c r="AO36" s="619"/>
      <c r="AP36" s="652"/>
      <c r="AQ36" s="652"/>
      <c r="AR36" s="652"/>
      <c r="AS36" s="652"/>
      <c r="AT36" s="652"/>
      <c r="AU36" s="619"/>
      <c r="AV36" s="619"/>
      <c r="AW36" s="652"/>
      <c r="AX36" s="652"/>
      <c r="AY36" s="664"/>
      <c r="AZ36" s="666"/>
    </row>
    <row r="37" ht="17.45" customHeight="1" spans="3:52">
      <c r="C37" s="97"/>
      <c r="D37" s="550" t="s">
        <v>232</v>
      </c>
      <c r="E37" s="481">
        <v>380</v>
      </c>
      <c r="F37" s="235">
        <v>380</v>
      </c>
      <c r="G37" s="89">
        <v>374</v>
      </c>
      <c r="H37" s="62" t="str">
        <f>IF(I37=TRUE,E37,"")</f>
        <v/>
      </c>
      <c r="I37" s="160" t="b">
        <v>0</v>
      </c>
      <c r="J37" s="155"/>
      <c r="K37" s="59" t="s">
        <v>233</v>
      </c>
      <c r="L37" s="481">
        <v>100</v>
      </c>
      <c r="M37" s="235">
        <v>100</v>
      </c>
      <c r="N37" s="89">
        <v>135</v>
      </c>
      <c r="O37" s="62" t="str">
        <f>IF(P37=TRUE,L37,"")</f>
        <v/>
      </c>
      <c r="P37" s="183" t="b">
        <v>0</v>
      </c>
      <c r="Q37" s="224"/>
      <c r="R37" s="257" t="s">
        <v>234</v>
      </c>
      <c r="S37" s="60">
        <v>230</v>
      </c>
      <c r="T37" s="568"/>
      <c r="U37" s="89">
        <v>245</v>
      </c>
      <c r="V37" s="163" t="str">
        <f>IF(W37=TRUE,S37,"")</f>
        <v/>
      </c>
      <c r="W37" s="181" t="b">
        <v>0</v>
      </c>
      <c r="X37" s="222"/>
      <c r="Y37" s="278" t="s">
        <v>235</v>
      </c>
      <c r="Z37" s="481">
        <v>230</v>
      </c>
      <c r="AA37" s="235">
        <v>230</v>
      </c>
      <c r="AB37" s="89">
        <v>199</v>
      </c>
      <c r="AC37" s="188" t="str">
        <f>IF(AD37=TRUE,Z37,"")</f>
        <v/>
      </c>
      <c r="AD37" s="253" t="b">
        <v>0</v>
      </c>
      <c r="AE37" s="589"/>
      <c r="AF37" s="544" t="s">
        <v>236</v>
      </c>
      <c r="AG37" s="60">
        <v>2150</v>
      </c>
      <c r="AH37" s="60">
        <v>2150</v>
      </c>
      <c r="AI37" s="89">
        <v>2333</v>
      </c>
      <c r="AJ37" s="163" t="str">
        <f t="shared" ref="AJ37" si="14">IF(AK37=TRUE,AG37,"")</f>
        <v/>
      </c>
      <c r="AK37" s="253" t="b">
        <v>0</v>
      </c>
      <c r="AM37" s="618"/>
      <c r="AN37" s="619"/>
      <c r="AO37" s="619"/>
      <c r="AP37" s="652"/>
      <c r="AQ37" s="652"/>
      <c r="AR37" s="652"/>
      <c r="AS37" s="652"/>
      <c r="AT37" s="652"/>
      <c r="AU37" s="619"/>
      <c r="AV37" s="619"/>
      <c r="AW37" s="652"/>
      <c r="AX37" s="652"/>
      <c r="AY37" s="664"/>
      <c r="AZ37" s="666"/>
    </row>
    <row r="38" ht="17.45" customHeight="1" spans="3:52">
      <c r="C38" s="97"/>
      <c r="D38" s="550" t="s">
        <v>237</v>
      </c>
      <c r="E38" s="481">
        <v>240</v>
      </c>
      <c r="F38" s="235">
        <v>240</v>
      </c>
      <c r="G38" s="89">
        <v>244</v>
      </c>
      <c r="H38" s="62" t="str">
        <f>IF(I38=TRUE,E38,"")</f>
        <v/>
      </c>
      <c r="I38" s="160" t="b">
        <v>0</v>
      </c>
      <c r="J38" s="168"/>
      <c r="K38" s="67" t="s">
        <v>238</v>
      </c>
      <c r="L38" s="497">
        <v>720</v>
      </c>
      <c r="M38" s="571"/>
      <c r="N38" s="69">
        <v>915</v>
      </c>
      <c r="O38" s="110" t="str">
        <f>IF(P38=TRUE,L38,"")</f>
        <v/>
      </c>
      <c r="P38" s="185" t="b">
        <v>0</v>
      </c>
      <c r="Q38" s="224"/>
      <c r="R38" s="257" t="s">
        <v>239</v>
      </c>
      <c r="S38" s="60">
        <v>230</v>
      </c>
      <c r="T38" s="568"/>
      <c r="U38" s="89">
        <v>257</v>
      </c>
      <c r="V38" s="163" t="str">
        <f>IF(W38=TRUE,S38,"")</f>
        <v/>
      </c>
      <c r="W38" s="181" t="b">
        <v>0</v>
      </c>
      <c r="X38" s="222"/>
      <c r="Y38" s="278" t="s">
        <v>240</v>
      </c>
      <c r="Z38" s="481">
        <v>300</v>
      </c>
      <c r="AA38" s="235">
        <v>300</v>
      </c>
      <c r="AB38" s="89">
        <v>359</v>
      </c>
      <c r="AC38" s="188" t="str">
        <f>IF(AD38=TRUE,Z38,"")</f>
        <v/>
      </c>
      <c r="AD38" s="253" t="b">
        <v>0</v>
      </c>
      <c r="AE38" s="589"/>
      <c r="AF38" s="590" t="s">
        <v>241</v>
      </c>
      <c r="AG38" s="620"/>
      <c r="AH38" s="511"/>
      <c r="AI38" s="89"/>
      <c r="AJ38" s="163" t="str">
        <f>IF(AK38=TRUE,#REF!,"")</f>
        <v/>
      </c>
      <c r="AK38" s="253"/>
      <c r="AM38" s="618"/>
      <c r="AN38" s="619"/>
      <c r="AO38" s="619"/>
      <c r="AP38" s="652"/>
      <c r="AQ38" s="652"/>
      <c r="AR38" s="652"/>
      <c r="AS38" s="652"/>
      <c r="AT38" s="652"/>
      <c r="AU38" s="619"/>
      <c r="AV38" s="619"/>
      <c r="AW38" s="652"/>
      <c r="AX38" s="652"/>
      <c r="AY38" s="664"/>
      <c r="AZ38" s="666"/>
    </row>
    <row r="39" ht="17.45" customHeight="1" spans="3:52">
      <c r="C39" s="97"/>
      <c r="D39" s="550" t="s">
        <v>242</v>
      </c>
      <c r="E39" s="481">
        <v>360</v>
      </c>
      <c r="F39" s="235">
        <v>360</v>
      </c>
      <c r="G39" s="89">
        <v>389</v>
      </c>
      <c r="H39" s="62" t="str">
        <f>IF(I39=TRUE,E39,"")</f>
        <v/>
      </c>
      <c r="I39" s="160" t="b">
        <v>0</v>
      </c>
      <c r="J39" s="186" t="s">
        <v>243</v>
      </c>
      <c r="K39" s="257" t="s">
        <v>244</v>
      </c>
      <c r="L39" s="84">
        <v>570</v>
      </c>
      <c r="M39" s="498">
        <v>570</v>
      </c>
      <c r="N39" s="188">
        <v>533</v>
      </c>
      <c r="O39" s="163" t="str">
        <f>IF(P39=TRUE,L39,"")</f>
        <v/>
      </c>
      <c r="P39" s="183" t="b">
        <v>0</v>
      </c>
      <c r="Q39" s="224"/>
      <c r="R39" s="257" t="s">
        <v>245</v>
      </c>
      <c r="S39" s="60">
        <v>140</v>
      </c>
      <c r="T39" s="235">
        <v>140</v>
      </c>
      <c r="U39" s="89">
        <v>138</v>
      </c>
      <c r="V39" s="163" t="str">
        <f>IF(W39=TRUE,S39,"")</f>
        <v/>
      </c>
      <c r="W39" s="181" t="b">
        <v>0</v>
      </c>
      <c r="X39" s="225"/>
      <c r="Y39" s="278" t="s">
        <v>246</v>
      </c>
      <c r="Z39" s="481">
        <v>450</v>
      </c>
      <c r="AA39" s="235">
        <v>450</v>
      </c>
      <c r="AB39" s="89">
        <v>574</v>
      </c>
      <c r="AC39" s="188" t="str">
        <f>IF(AD39=TRUE,Z39,"")</f>
        <v/>
      </c>
      <c r="AD39" s="253" t="b">
        <v>0</v>
      </c>
      <c r="AE39" s="589"/>
      <c r="AF39" s="544" t="s">
        <v>247</v>
      </c>
      <c r="AG39" s="60">
        <v>850</v>
      </c>
      <c r="AH39" s="501">
        <v>850</v>
      </c>
      <c r="AI39" s="89">
        <v>1004</v>
      </c>
      <c r="AJ39" s="163" t="str">
        <f t="shared" ref="AJ39:AJ41" si="15">IF(AK39=TRUE,AG39,"")</f>
        <v/>
      </c>
      <c r="AK39" s="253" t="b">
        <v>0</v>
      </c>
      <c r="AM39" s="618"/>
      <c r="AN39" s="619"/>
      <c r="AO39" s="619"/>
      <c r="AP39" s="652"/>
      <c r="AQ39" s="652"/>
      <c r="AR39" s="652"/>
      <c r="AS39" s="652"/>
      <c r="AT39" s="652"/>
      <c r="AU39" s="619"/>
      <c r="AV39" s="619"/>
      <c r="AW39" s="652"/>
      <c r="AX39" s="652"/>
      <c r="AY39" s="664"/>
      <c r="AZ39" s="666"/>
    </row>
    <row r="40" ht="17.45" customHeight="1" spans="3:52">
      <c r="C40" s="97"/>
      <c r="D40" s="550" t="s">
        <v>248</v>
      </c>
      <c r="E40" s="481">
        <v>470</v>
      </c>
      <c r="F40" s="235">
        <v>470</v>
      </c>
      <c r="G40" s="89">
        <v>475</v>
      </c>
      <c r="H40" s="62" t="str">
        <f>IF(I40=TRUE,E40,"")</f>
        <v/>
      </c>
      <c r="I40" s="160" t="b">
        <v>0</v>
      </c>
      <c r="J40" s="189"/>
      <c r="K40" s="262" t="s">
        <v>249</v>
      </c>
      <c r="L40" s="31"/>
      <c r="M40" s="499"/>
      <c r="N40" s="191">
        <v>124</v>
      </c>
      <c r="O40" s="194" t="str">
        <f>IF(P40=TRUE,L40,"")</f>
        <v/>
      </c>
      <c r="P40" s="143"/>
      <c r="Q40" s="224"/>
      <c r="R40" s="257" t="s">
        <v>250</v>
      </c>
      <c r="S40" s="60">
        <v>140</v>
      </c>
      <c r="T40" s="235">
        <v>140</v>
      </c>
      <c r="U40" s="89">
        <v>149</v>
      </c>
      <c r="V40" s="163" t="str">
        <f>IF(W40=TRUE,S40,"")</f>
        <v/>
      </c>
      <c r="W40" s="181" t="b">
        <v>0</v>
      </c>
      <c r="X40" s="222" t="s">
        <v>251</v>
      </c>
      <c r="Y40" s="282" t="s">
        <v>252</v>
      </c>
      <c r="Z40" s="84">
        <v>630</v>
      </c>
      <c r="AA40" s="480">
        <v>630</v>
      </c>
      <c r="AB40" s="85">
        <v>655</v>
      </c>
      <c r="AC40" s="188" t="str">
        <f>IF(AD40=TRUE,Z40,"")</f>
        <v/>
      </c>
      <c r="AD40" s="253" t="b">
        <v>0</v>
      </c>
      <c r="AE40" s="589"/>
      <c r="AF40" s="547" t="s">
        <v>253</v>
      </c>
      <c r="AG40" s="478">
        <v>660</v>
      </c>
      <c r="AH40" s="516">
        <v>660</v>
      </c>
      <c r="AI40" s="85">
        <v>687</v>
      </c>
      <c r="AJ40" s="163" t="str">
        <f>IF(AK40=TRUE,AG40,"")</f>
        <v/>
      </c>
      <c r="AK40" s="253" t="b">
        <v>0</v>
      </c>
      <c r="AM40" s="618"/>
      <c r="AN40" s="619"/>
      <c r="AO40" s="619"/>
      <c r="AP40" s="652"/>
      <c r="AQ40" s="652"/>
      <c r="AR40" s="652"/>
      <c r="AS40" s="652"/>
      <c r="AT40" s="652"/>
      <c r="AU40" s="619"/>
      <c r="AV40" s="619"/>
      <c r="AW40" s="652"/>
      <c r="AX40" s="652"/>
      <c r="AY40" s="664"/>
      <c r="AZ40" s="666"/>
    </row>
    <row r="41" ht="17.45" customHeight="1" spans="3:52">
      <c r="C41" s="97"/>
      <c r="D41" s="550" t="s">
        <v>254</v>
      </c>
      <c r="E41" s="501">
        <v>390</v>
      </c>
      <c r="F41" s="549"/>
      <c r="G41" s="89">
        <v>365</v>
      </c>
      <c r="H41" s="62" t="str">
        <f>IF(I41=TRUE,E41,"")</f>
        <v/>
      </c>
      <c r="I41" s="160" t="b">
        <v>0</v>
      </c>
      <c r="J41" s="189"/>
      <c r="K41" s="262" t="s">
        <v>255</v>
      </c>
      <c r="L41" s="31"/>
      <c r="M41" s="499"/>
      <c r="N41" s="191">
        <v>100</v>
      </c>
      <c r="O41" s="194" t="str">
        <f>IF(P41=TRUE,L41,"")</f>
        <v/>
      </c>
      <c r="P41" s="143"/>
      <c r="Q41" s="226"/>
      <c r="R41" s="295" t="s">
        <v>256</v>
      </c>
      <c r="S41" s="68">
        <v>210</v>
      </c>
      <c r="T41" s="497">
        <v>210</v>
      </c>
      <c r="U41" s="69">
        <v>214</v>
      </c>
      <c r="V41" s="110" t="str">
        <f>IF(W41=TRUE,S41,"")</f>
        <v/>
      </c>
      <c r="W41" s="185" t="b">
        <v>0</v>
      </c>
      <c r="X41" s="222"/>
      <c r="Y41" s="273" t="s">
        <v>257</v>
      </c>
      <c r="Z41" s="60">
        <v>730</v>
      </c>
      <c r="AA41" s="481">
        <v>730</v>
      </c>
      <c r="AB41" s="89">
        <v>700</v>
      </c>
      <c r="AC41" s="188" t="str">
        <f>IF(AD41=TRUE,Z41,"")</f>
        <v/>
      </c>
      <c r="AD41" s="253" t="b">
        <v>0</v>
      </c>
      <c r="AE41" s="589"/>
      <c r="AF41" s="544" t="s">
        <v>258</v>
      </c>
      <c r="AG41" s="60">
        <v>500</v>
      </c>
      <c r="AH41" s="60">
        <v>500</v>
      </c>
      <c r="AI41" s="85">
        <v>673</v>
      </c>
      <c r="AJ41" s="326" t="str">
        <f>IF(AK41=TRUE,AG41,"")</f>
        <v/>
      </c>
      <c r="AK41" s="327" t="b">
        <v>0</v>
      </c>
      <c r="AL41" s="4"/>
      <c r="AM41" s="618"/>
      <c r="AN41" s="619"/>
      <c r="AO41" s="619"/>
      <c r="AP41" s="652"/>
      <c r="AQ41" s="652"/>
      <c r="AR41" s="652"/>
      <c r="AS41" s="652"/>
      <c r="AT41" s="652"/>
      <c r="AU41" s="619"/>
      <c r="AV41" s="619"/>
      <c r="AW41" s="652"/>
      <c r="AX41" s="652"/>
      <c r="AY41" s="664"/>
      <c r="AZ41" s="666"/>
    </row>
    <row r="42" ht="17.45" customHeight="1" spans="3:52">
      <c r="C42" s="97"/>
      <c r="D42" s="550" t="s">
        <v>259</v>
      </c>
      <c r="E42" s="481">
        <v>360</v>
      </c>
      <c r="F42" s="235">
        <v>360</v>
      </c>
      <c r="G42" s="89">
        <v>375</v>
      </c>
      <c r="H42" s="62" t="str">
        <f>IF(I42=TRUE,E42,"")</f>
        <v/>
      </c>
      <c r="I42" s="160" t="b">
        <v>0</v>
      </c>
      <c r="J42" s="189"/>
      <c r="K42" s="262" t="s">
        <v>260</v>
      </c>
      <c r="L42" s="31"/>
      <c r="M42" s="499"/>
      <c r="N42" s="191">
        <v>85</v>
      </c>
      <c r="O42" s="194" t="str">
        <f>IF(P42=TRUE,L42,"")</f>
        <v/>
      </c>
      <c r="P42" s="143"/>
      <c r="Q42" s="227" t="s">
        <v>261</v>
      </c>
      <c r="R42" s="576" t="s">
        <v>262</v>
      </c>
      <c r="S42" s="84">
        <v>250</v>
      </c>
      <c r="T42" s="480">
        <v>250</v>
      </c>
      <c r="U42" s="230">
        <v>251</v>
      </c>
      <c r="V42" s="231" t="str">
        <f>IF(W42=TRUE,S42,"")</f>
        <v/>
      </c>
      <c r="W42" s="181" t="b">
        <v>0</v>
      </c>
      <c r="X42" s="222"/>
      <c r="Y42" s="273" t="s">
        <v>263</v>
      </c>
      <c r="Z42" s="60">
        <v>710</v>
      </c>
      <c r="AA42" s="481">
        <v>710</v>
      </c>
      <c r="AB42" s="89">
        <v>722</v>
      </c>
      <c r="AC42" s="188" t="str">
        <f>IF(AD42=TRUE,Z42,"")</f>
        <v/>
      </c>
      <c r="AD42" s="253" t="b">
        <v>0</v>
      </c>
      <c r="AE42" s="589"/>
      <c r="AF42" s="282"/>
      <c r="AG42" s="84"/>
      <c r="AH42" s="498"/>
      <c r="AI42" s="85"/>
      <c r="AJ42" s="163" t="str">
        <f t="shared" ref="AJ42" si="16">IF(AK42=TRUE,AG42,"")</f>
        <v/>
      </c>
      <c r="AK42" s="253" t="b">
        <v>0</v>
      </c>
      <c r="AM42" s="618"/>
      <c r="AN42" s="619"/>
      <c r="AO42" s="619"/>
      <c r="AP42" s="652"/>
      <c r="AQ42" s="652"/>
      <c r="AR42" s="652"/>
      <c r="AS42" s="652"/>
      <c r="AT42" s="652"/>
      <c r="AU42" s="619"/>
      <c r="AV42" s="619"/>
      <c r="AW42" s="652"/>
      <c r="AX42" s="652"/>
      <c r="AY42" s="664"/>
      <c r="AZ42" s="666"/>
    </row>
    <row r="43" ht="17.45" customHeight="1" spans="3:52">
      <c r="C43" s="102"/>
      <c r="D43" s="551" t="s">
        <v>264</v>
      </c>
      <c r="E43" s="497">
        <v>300</v>
      </c>
      <c r="F43" s="237">
        <v>300</v>
      </c>
      <c r="G43" s="69">
        <v>356</v>
      </c>
      <c r="H43" s="62" t="str">
        <f>IF(I43=TRUE,E43,"")</f>
        <v/>
      </c>
      <c r="I43" s="164" t="b">
        <v>0</v>
      </c>
      <c r="J43" s="189"/>
      <c r="K43" s="262" t="s">
        <v>265</v>
      </c>
      <c r="L43" s="31"/>
      <c r="M43" s="499"/>
      <c r="N43" s="191">
        <v>60</v>
      </c>
      <c r="O43" s="194" t="str">
        <f>IF(P43=TRUE,L43,"")</f>
        <v/>
      </c>
      <c r="P43" s="143"/>
      <c r="Q43" s="218"/>
      <c r="R43" s="577" t="s">
        <v>266</v>
      </c>
      <c r="S43" s="60">
        <v>240</v>
      </c>
      <c r="T43" s="481">
        <v>240</v>
      </c>
      <c r="U43" s="234">
        <v>271</v>
      </c>
      <c r="V43" s="231" t="str">
        <f>IF(W43=TRUE,S43,"")</f>
        <v/>
      </c>
      <c r="W43" s="181" t="b">
        <v>0</v>
      </c>
      <c r="X43" s="222"/>
      <c r="Y43" s="283" t="s">
        <v>267</v>
      </c>
      <c r="Z43" s="47"/>
      <c r="AA43" s="509"/>
      <c r="AB43" s="93">
        <v>323</v>
      </c>
      <c r="AC43" s="43" t="str">
        <f>IF(AD43=TRUE,Z43,"")</f>
        <v/>
      </c>
      <c r="AD43" s="260"/>
      <c r="AE43" s="591"/>
      <c r="AF43" s="592"/>
      <c r="AG43" s="621"/>
      <c r="AH43" s="621"/>
      <c r="AI43" s="329"/>
      <c r="AJ43" s="329"/>
      <c r="AK43" s="330"/>
      <c r="AM43" s="618"/>
      <c r="AN43" s="619"/>
      <c r="AO43" s="619"/>
      <c r="AP43" s="652"/>
      <c r="AQ43" s="652"/>
      <c r="AR43" s="652"/>
      <c r="AS43" s="652"/>
      <c r="AT43" s="652"/>
      <c r="AU43" s="619"/>
      <c r="AV43" s="619"/>
      <c r="AW43" s="652"/>
      <c r="AX43" s="652"/>
      <c r="AY43" s="664"/>
      <c r="AZ43" s="666"/>
    </row>
    <row r="44" ht="17.45" customHeight="1" spans="3:52">
      <c r="C44" s="86" t="s">
        <v>268</v>
      </c>
      <c r="D44" s="83" t="s">
        <v>269</v>
      </c>
      <c r="E44" s="480">
        <v>650</v>
      </c>
      <c r="F44" s="552">
        <v>650</v>
      </c>
      <c r="G44" s="553">
        <v>728</v>
      </c>
      <c r="H44" s="62" t="str">
        <f>IF(I44=TRUE,E44,"")</f>
        <v/>
      </c>
      <c r="I44" s="167" t="b">
        <v>0</v>
      </c>
      <c r="J44" s="189"/>
      <c r="K44" s="257" t="s">
        <v>270</v>
      </c>
      <c r="L44" s="84">
        <v>90</v>
      </c>
      <c r="M44" s="498">
        <v>90</v>
      </c>
      <c r="N44" s="193">
        <v>98</v>
      </c>
      <c r="O44" s="194" t="str">
        <f>IF(P44=TRUE,L44,"")</f>
        <v/>
      </c>
      <c r="P44" s="183" t="b">
        <v>0</v>
      </c>
      <c r="Q44" s="218"/>
      <c r="R44" s="577" t="s">
        <v>271</v>
      </c>
      <c r="S44" s="60">
        <v>350</v>
      </c>
      <c r="T44" s="481">
        <v>350</v>
      </c>
      <c r="U44" s="234">
        <v>377</v>
      </c>
      <c r="V44" s="231" t="str">
        <f>IF(W44=TRUE,S44,"")</f>
        <v/>
      </c>
      <c r="W44" s="181" t="b">
        <v>0</v>
      </c>
      <c r="X44" s="222"/>
      <c r="Y44" s="273" t="s">
        <v>272</v>
      </c>
      <c r="Z44" s="60">
        <v>780</v>
      </c>
      <c r="AA44" s="481">
        <v>780</v>
      </c>
      <c r="AB44" s="89">
        <v>858</v>
      </c>
      <c r="AC44" s="188" t="str">
        <f>IF(AD44=TRUE,Z44,"")</f>
        <v/>
      </c>
      <c r="AD44" s="253" t="b">
        <v>0</v>
      </c>
      <c r="AE44" s="254" t="s">
        <v>273</v>
      </c>
      <c r="AF44" s="259" t="s">
        <v>274</v>
      </c>
      <c r="AG44" s="31"/>
      <c r="AH44" s="617"/>
      <c r="AI44" s="269">
        <v>20</v>
      </c>
      <c r="AJ44" s="270" t="str">
        <f t="shared" ref="AJ44:AJ73" si="17">IF(AK44=TRUE,AG44,"")</f>
        <v/>
      </c>
      <c r="AK44" s="260"/>
      <c r="AM44" s="618"/>
      <c r="AN44" s="619"/>
      <c r="AO44" s="619"/>
      <c r="AP44" s="652"/>
      <c r="AQ44" s="652"/>
      <c r="AR44" s="652"/>
      <c r="AS44" s="652"/>
      <c r="AT44" s="652"/>
      <c r="AU44" s="619"/>
      <c r="AV44" s="619"/>
      <c r="AW44" s="652"/>
      <c r="AX44" s="652"/>
      <c r="AY44" s="664"/>
      <c r="AZ44" s="666"/>
    </row>
    <row r="45" ht="17.45" customHeight="1" spans="3:52">
      <c r="C45" s="86"/>
      <c r="D45" s="88" t="s">
        <v>275</v>
      </c>
      <c r="E45" s="481">
        <v>490</v>
      </c>
      <c r="F45" s="554"/>
      <c r="G45" s="61">
        <v>678</v>
      </c>
      <c r="H45" s="62" t="str">
        <f>IF(I45=TRUE,E45,"")</f>
        <v/>
      </c>
      <c r="I45" s="160" t="b">
        <v>0</v>
      </c>
      <c r="J45" s="189"/>
      <c r="K45" s="257" t="s">
        <v>276</v>
      </c>
      <c r="L45" s="84">
        <v>110</v>
      </c>
      <c r="M45" s="498">
        <v>110</v>
      </c>
      <c r="N45" s="193">
        <v>145</v>
      </c>
      <c r="O45" s="194" t="str">
        <f>IF(P45=TRUE,L45,"")</f>
        <v/>
      </c>
      <c r="P45" s="183" t="b">
        <v>0</v>
      </c>
      <c r="Q45" s="218"/>
      <c r="R45" s="577" t="s">
        <v>277</v>
      </c>
      <c r="S45" s="60">
        <v>420</v>
      </c>
      <c r="T45" s="481">
        <v>420</v>
      </c>
      <c r="U45" s="234">
        <v>411</v>
      </c>
      <c r="V45" s="231" t="str">
        <f>IF(W45=TRUE,S45,"")</f>
        <v/>
      </c>
      <c r="W45" s="181" t="b">
        <v>0</v>
      </c>
      <c r="X45" s="222"/>
      <c r="Y45" s="273" t="s">
        <v>278</v>
      </c>
      <c r="Z45" s="60">
        <v>1730</v>
      </c>
      <c r="AA45" s="481">
        <v>1730</v>
      </c>
      <c r="AB45" s="89">
        <v>2005</v>
      </c>
      <c r="AC45" s="188" t="str">
        <f>IF(AD45=TRUE,Z45,"")</f>
        <v/>
      </c>
      <c r="AD45" s="253" t="b">
        <v>0</v>
      </c>
      <c r="AE45" s="254"/>
      <c r="AF45" s="257" t="s">
        <v>279</v>
      </c>
      <c r="AG45" s="60">
        <v>830</v>
      </c>
      <c r="AH45" s="501">
        <v>830</v>
      </c>
      <c r="AI45" s="89">
        <v>830</v>
      </c>
      <c r="AJ45" s="163" t="str">
        <f>IF(AK45=TRUE,AG45,"")</f>
        <v/>
      </c>
      <c r="AK45" s="253" t="b">
        <v>0</v>
      </c>
      <c r="AM45" s="618"/>
      <c r="AN45" s="619"/>
      <c r="AO45" s="619"/>
      <c r="AP45" s="652"/>
      <c r="AQ45" s="652"/>
      <c r="AR45" s="652"/>
      <c r="AS45" s="652"/>
      <c r="AT45" s="652"/>
      <c r="AU45" s="619"/>
      <c r="AV45" s="619"/>
      <c r="AW45" s="652"/>
      <c r="AX45" s="652"/>
      <c r="AY45" s="664"/>
      <c r="AZ45" s="667"/>
    </row>
    <row r="46" ht="17.45" customHeight="1" spans="3:52">
      <c r="C46" s="86"/>
      <c r="D46" s="92" t="s">
        <v>280</v>
      </c>
      <c r="E46" s="509"/>
      <c r="F46" s="47"/>
      <c r="G46" s="48">
        <v>141</v>
      </c>
      <c r="H46" s="62" t="str">
        <f>IF(I46=TRUE,E46,"")</f>
        <v/>
      </c>
      <c r="I46" s="146"/>
      <c r="J46" s="195"/>
      <c r="K46" s="295" t="s">
        <v>281</v>
      </c>
      <c r="L46" s="524">
        <v>30</v>
      </c>
      <c r="M46" s="500">
        <v>30</v>
      </c>
      <c r="N46" s="196">
        <v>47</v>
      </c>
      <c r="O46" s="171" t="str">
        <f>IF(P46=TRUE,L46,"")</f>
        <v/>
      </c>
      <c r="P46" s="185" t="b">
        <v>0</v>
      </c>
      <c r="Q46" s="218"/>
      <c r="R46" s="257" t="s">
        <v>282</v>
      </c>
      <c r="S46" s="60">
        <v>400</v>
      </c>
      <c r="T46" s="568"/>
      <c r="U46" s="89">
        <v>404</v>
      </c>
      <c r="V46" s="163" t="str">
        <f>IF(W46=TRUE,S46,"")</f>
        <v/>
      </c>
      <c r="W46" s="181" t="b">
        <v>0</v>
      </c>
      <c r="X46" s="222"/>
      <c r="Y46" s="273"/>
      <c r="Z46" s="60"/>
      <c r="AA46" s="481"/>
      <c r="AB46" s="89"/>
      <c r="AC46" s="188" t="str">
        <f>IF(AD46=TRUE,Z46,"")</f>
        <v/>
      </c>
      <c r="AD46" s="253" t="b">
        <v>0</v>
      </c>
      <c r="AE46" s="254"/>
      <c r="AF46" s="257" t="s">
        <v>283</v>
      </c>
      <c r="AG46" s="60">
        <v>700</v>
      </c>
      <c r="AH46" s="501">
        <v>700</v>
      </c>
      <c r="AI46" s="89">
        <v>728</v>
      </c>
      <c r="AJ46" s="163" t="str">
        <f>IF(AK46=TRUE,AG46,"")</f>
        <v/>
      </c>
      <c r="AK46" s="253" t="b">
        <v>0</v>
      </c>
      <c r="AM46" s="622"/>
      <c r="AN46" s="623"/>
      <c r="AO46" s="623"/>
      <c r="AP46" s="653"/>
      <c r="AQ46" s="653"/>
      <c r="AR46" s="653"/>
      <c r="AS46" s="653"/>
      <c r="AT46" s="653"/>
      <c r="AU46" s="623"/>
      <c r="AV46" s="623"/>
      <c r="AW46" s="653"/>
      <c r="AX46" s="653"/>
      <c r="AY46" s="668"/>
      <c r="AZ46" s="667"/>
    </row>
    <row r="47" ht="17.45" customHeight="1" spans="3:51">
      <c r="C47" s="86"/>
      <c r="D47" s="88" t="s">
        <v>284</v>
      </c>
      <c r="E47" s="481">
        <v>80</v>
      </c>
      <c r="F47" s="60">
        <v>80</v>
      </c>
      <c r="G47" s="61">
        <v>78</v>
      </c>
      <c r="H47" s="62" t="str">
        <f>IF(I47=TRUE,E47,"")</f>
        <v/>
      </c>
      <c r="I47" s="160" t="b">
        <v>0</v>
      </c>
      <c r="J47" s="186" t="s">
        <v>285</v>
      </c>
      <c r="K47" s="257" t="s">
        <v>286</v>
      </c>
      <c r="L47" s="84">
        <v>130</v>
      </c>
      <c r="M47" s="498">
        <v>130</v>
      </c>
      <c r="N47" s="85">
        <v>261</v>
      </c>
      <c r="O47" s="163" t="str">
        <f>IF(P47=TRUE,L47,"")</f>
        <v/>
      </c>
      <c r="P47" s="181" t="b">
        <v>0</v>
      </c>
      <c r="Q47" s="218"/>
      <c r="R47" s="257" t="s">
        <v>287</v>
      </c>
      <c r="S47" s="60">
        <v>240</v>
      </c>
      <c r="T47" s="481">
        <v>240</v>
      </c>
      <c r="U47" s="89">
        <v>372</v>
      </c>
      <c r="V47" s="163" t="str">
        <f>IF(W47=TRUE,S47,"")</f>
        <v/>
      </c>
      <c r="W47" s="181" t="b">
        <v>0</v>
      </c>
      <c r="X47" s="222"/>
      <c r="Y47" s="283" t="s">
        <v>288</v>
      </c>
      <c r="Z47" s="47"/>
      <c r="AA47" s="509"/>
      <c r="AB47" s="93">
        <v>46</v>
      </c>
      <c r="AC47" s="43" t="str">
        <f>IF(AD47=TRUE,Z47,"")</f>
        <v/>
      </c>
      <c r="AD47" s="260"/>
      <c r="AE47" s="254"/>
      <c r="AF47" s="257" t="s">
        <v>289</v>
      </c>
      <c r="AG47" s="60">
        <v>1205</v>
      </c>
      <c r="AH47" s="60">
        <v>1205</v>
      </c>
      <c r="AI47" s="89">
        <v>1325</v>
      </c>
      <c r="AJ47" s="163" t="str">
        <f>IF(AK47=TRUE,AG47,"")</f>
        <v/>
      </c>
      <c r="AK47" s="253" t="b">
        <v>0</v>
      </c>
      <c r="AN47" s="366"/>
      <c r="AO47" s="366"/>
      <c r="AP47" s="385"/>
      <c r="AQ47" s="385"/>
      <c r="AR47" s="386"/>
      <c r="AU47" s="366"/>
      <c r="AV47" s="366"/>
      <c r="AW47" s="385"/>
      <c r="AX47" s="385"/>
      <c r="AY47" s="386"/>
    </row>
    <row r="48" ht="17.45" customHeight="1" spans="3:37">
      <c r="C48" s="86"/>
      <c r="D48" s="88" t="s">
        <v>290</v>
      </c>
      <c r="E48" s="481">
        <v>260</v>
      </c>
      <c r="F48" s="60">
        <v>260</v>
      </c>
      <c r="G48" s="61">
        <v>226</v>
      </c>
      <c r="H48" s="62" t="str">
        <f>IF(I48=TRUE,E48,"")</f>
        <v/>
      </c>
      <c r="I48" s="160" t="b">
        <v>0</v>
      </c>
      <c r="J48" s="189"/>
      <c r="K48" s="257" t="s">
        <v>291</v>
      </c>
      <c r="L48" s="60">
        <v>260</v>
      </c>
      <c r="M48" s="501">
        <v>260</v>
      </c>
      <c r="N48" s="89">
        <v>308</v>
      </c>
      <c r="O48" s="62" t="str">
        <f>IF(P48=TRUE,L48,"")</f>
        <v/>
      </c>
      <c r="P48" s="183" t="b">
        <v>0</v>
      </c>
      <c r="Q48" s="218"/>
      <c r="R48" s="257" t="s">
        <v>292</v>
      </c>
      <c r="S48" s="60">
        <v>480</v>
      </c>
      <c r="T48" s="481">
        <v>480</v>
      </c>
      <c r="U48" s="89">
        <v>560</v>
      </c>
      <c r="V48" s="163" t="str">
        <f>IF(W48=TRUE,S48,"")</f>
        <v/>
      </c>
      <c r="W48" s="181" t="b">
        <v>0</v>
      </c>
      <c r="X48" s="222"/>
      <c r="Y48" s="283" t="s">
        <v>293</v>
      </c>
      <c r="Z48" s="47"/>
      <c r="AA48" s="509"/>
      <c r="AB48" s="93">
        <v>64</v>
      </c>
      <c r="AC48" s="43" t="str">
        <f>IF(AD48=TRUE,Z48,"")</f>
        <v/>
      </c>
      <c r="AD48" s="260"/>
      <c r="AE48" s="254"/>
      <c r="AF48" s="257" t="s">
        <v>294</v>
      </c>
      <c r="AG48" s="60">
        <v>1060</v>
      </c>
      <c r="AH48" s="501">
        <v>1060</v>
      </c>
      <c r="AI48" s="89">
        <v>1254</v>
      </c>
      <c r="AJ48" s="163" t="str">
        <f>IF(AK48=TRUE,AG48,"")</f>
        <v/>
      </c>
      <c r="AK48" s="253" t="b">
        <v>0</v>
      </c>
    </row>
    <row r="49" ht="17.45" customHeight="1" spans="3:37">
      <c r="C49" s="86"/>
      <c r="D49" s="88" t="s">
        <v>295</v>
      </c>
      <c r="E49" s="481">
        <v>120</v>
      </c>
      <c r="F49" s="60">
        <v>120</v>
      </c>
      <c r="G49" s="61">
        <v>117</v>
      </c>
      <c r="H49" s="62" t="str">
        <f>IF(I49=TRUE,E49,"")</f>
        <v/>
      </c>
      <c r="I49" s="160" t="b">
        <v>0</v>
      </c>
      <c r="J49" s="189"/>
      <c r="K49" s="257" t="s">
        <v>296</v>
      </c>
      <c r="L49" s="60">
        <v>660</v>
      </c>
      <c r="M49" s="501">
        <v>660</v>
      </c>
      <c r="N49" s="89">
        <v>712</v>
      </c>
      <c r="O49" s="62" t="str">
        <f>IF(P49=TRUE,L49,"")</f>
        <v/>
      </c>
      <c r="P49" s="183" t="b">
        <v>0</v>
      </c>
      <c r="Q49" s="218"/>
      <c r="R49" s="257" t="s">
        <v>297</v>
      </c>
      <c r="S49" s="60">
        <v>310</v>
      </c>
      <c r="T49" s="481">
        <v>310</v>
      </c>
      <c r="U49" s="89">
        <v>372</v>
      </c>
      <c r="V49" s="163" t="str">
        <f>IF(W49=TRUE,S49,"")</f>
        <v/>
      </c>
      <c r="W49" s="181" t="b">
        <v>0</v>
      </c>
      <c r="X49" s="222"/>
      <c r="Y49" s="283" t="s">
        <v>298</v>
      </c>
      <c r="Z49" s="47"/>
      <c r="AA49" s="509"/>
      <c r="AB49" s="93">
        <v>117</v>
      </c>
      <c r="AC49" s="43" t="str">
        <f>IF(AD49=TRUE,Z49,"")</f>
        <v/>
      </c>
      <c r="AD49" s="260"/>
      <c r="AE49" s="268"/>
      <c r="AF49" s="295" t="s">
        <v>299</v>
      </c>
      <c r="AG49" s="68">
        <v>710</v>
      </c>
      <c r="AH49" s="68">
        <v>710</v>
      </c>
      <c r="AI49" s="69">
        <v>633</v>
      </c>
      <c r="AJ49" s="171" t="str">
        <f>IF(AK49=TRUE,AG49,"")</f>
        <v/>
      </c>
      <c r="AK49" s="281" t="b">
        <v>0</v>
      </c>
    </row>
    <row r="50" ht="17.45" customHeight="1" spans="3:37">
      <c r="C50" s="86"/>
      <c r="D50" s="88" t="s">
        <v>300</v>
      </c>
      <c r="E50" s="481">
        <v>200</v>
      </c>
      <c r="F50" s="60">
        <v>200</v>
      </c>
      <c r="G50" s="61">
        <v>250</v>
      </c>
      <c r="H50" s="62" t="str">
        <f>IF(I50=TRUE,E50,"")</f>
        <v/>
      </c>
      <c r="I50" s="160" t="b">
        <v>0</v>
      </c>
      <c r="J50" s="189"/>
      <c r="K50" s="252" t="s">
        <v>301</v>
      </c>
      <c r="L50" s="530">
        <v>210</v>
      </c>
      <c r="M50" s="516">
        <v>210</v>
      </c>
      <c r="N50" s="177">
        <v>559</v>
      </c>
      <c r="O50" s="161" t="str">
        <f>IF(P50=TRUE,L50,"")</f>
        <v/>
      </c>
      <c r="P50" s="183" t="b">
        <v>0</v>
      </c>
      <c r="Q50" s="218"/>
      <c r="R50" s="257" t="s">
        <v>302</v>
      </c>
      <c r="S50" s="60">
        <v>320</v>
      </c>
      <c r="T50" s="60">
        <v>320</v>
      </c>
      <c r="U50" s="89">
        <v>337</v>
      </c>
      <c r="V50" s="163" t="str">
        <f>IF(W50=TRUE,S50,"")</f>
        <v/>
      </c>
      <c r="W50" s="181" t="b">
        <v>0</v>
      </c>
      <c r="X50" s="222"/>
      <c r="Y50" s="273" t="s">
        <v>303</v>
      </c>
      <c r="Z50" s="60">
        <v>60</v>
      </c>
      <c r="AA50" s="481">
        <v>60</v>
      </c>
      <c r="AB50" s="89">
        <v>126</v>
      </c>
      <c r="AC50" s="188" t="str">
        <f>IF(AD50=TRUE,Z50,"")</f>
        <v/>
      </c>
      <c r="AD50" s="253" t="b">
        <v>0</v>
      </c>
      <c r="AE50" s="254" t="s">
        <v>304</v>
      </c>
      <c r="AF50" s="259" t="s">
        <v>305</v>
      </c>
      <c r="AG50" s="31"/>
      <c r="AH50" s="499"/>
      <c r="AI50" s="165">
        <v>267</v>
      </c>
      <c r="AJ50" s="44" t="str">
        <f>IF(AK50=TRUE,AG50,"")</f>
        <v/>
      </c>
      <c r="AK50" s="260"/>
    </row>
    <row r="51" ht="17.45" customHeight="1" spans="3:51">
      <c r="C51" s="86"/>
      <c r="D51" s="88" t="s">
        <v>306</v>
      </c>
      <c r="E51" s="481">
        <v>150</v>
      </c>
      <c r="F51" s="60">
        <v>150</v>
      </c>
      <c r="G51" s="61">
        <v>145</v>
      </c>
      <c r="H51" s="62" t="str">
        <f>IF(I51=TRUE,E51,"")</f>
        <v/>
      </c>
      <c r="I51" s="160" t="b">
        <v>0</v>
      </c>
      <c r="J51" s="189"/>
      <c r="K51" s="257" t="s">
        <v>307</v>
      </c>
      <c r="L51" s="60">
        <v>400</v>
      </c>
      <c r="M51" s="501">
        <v>400</v>
      </c>
      <c r="N51" s="89">
        <v>513</v>
      </c>
      <c r="O51" s="62" t="str">
        <f>IF(P51=TRUE,L51,"")</f>
        <v/>
      </c>
      <c r="P51" s="183" t="b">
        <v>0</v>
      </c>
      <c r="Q51" s="218"/>
      <c r="R51" s="257" t="s">
        <v>308</v>
      </c>
      <c r="S51" s="60">
        <v>400</v>
      </c>
      <c r="T51" s="481">
        <v>400</v>
      </c>
      <c r="U51" s="89">
        <v>423</v>
      </c>
      <c r="V51" s="163" t="str">
        <f>IF(W51=TRUE,S51,"")</f>
        <v/>
      </c>
      <c r="W51" s="181" t="b">
        <v>0</v>
      </c>
      <c r="X51" s="222"/>
      <c r="Y51" s="273" t="s">
        <v>309</v>
      </c>
      <c r="Z51" s="60">
        <v>100</v>
      </c>
      <c r="AA51" s="481">
        <v>100</v>
      </c>
      <c r="AB51" s="89">
        <v>73</v>
      </c>
      <c r="AC51" s="188" t="str">
        <f>IF(AD51=TRUE,Z51,"")</f>
        <v/>
      </c>
      <c r="AD51" s="253" t="b">
        <v>0</v>
      </c>
      <c r="AE51" s="268"/>
      <c r="AF51" s="265" t="s">
        <v>310</v>
      </c>
      <c r="AG51" s="37"/>
      <c r="AH51" s="525"/>
      <c r="AI51" s="335">
        <v>2343</v>
      </c>
      <c r="AJ51" s="161" t="str">
        <f>IF(AK51=TRUE,AG51,"")</f>
        <v/>
      </c>
      <c r="AK51" s="624"/>
      <c r="AR51" s="9"/>
      <c r="AY51" s="9"/>
    </row>
    <row r="52" ht="17.45" customHeight="1" spans="3:51">
      <c r="C52" s="86"/>
      <c r="D52" s="92" t="s">
        <v>311</v>
      </c>
      <c r="E52" s="509"/>
      <c r="F52" s="47"/>
      <c r="G52" s="48">
        <v>25</v>
      </c>
      <c r="H52" s="62" t="str">
        <f>IF(I52=TRUE,E52,"")</f>
        <v/>
      </c>
      <c r="I52" s="146"/>
      <c r="J52" s="189"/>
      <c r="K52" s="257" t="s">
        <v>312</v>
      </c>
      <c r="L52" s="60">
        <v>340</v>
      </c>
      <c r="M52" s="501">
        <v>340</v>
      </c>
      <c r="N52" s="89">
        <v>347</v>
      </c>
      <c r="O52" s="62" t="str">
        <f>IF(P52=TRUE,L52,"")</f>
        <v/>
      </c>
      <c r="P52" s="183" t="b">
        <v>0</v>
      </c>
      <c r="Q52" s="218"/>
      <c r="R52" s="257" t="s">
        <v>313</v>
      </c>
      <c r="S52" s="60">
        <v>350</v>
      </c>
      <c r="T52" s="481">
        <v>350</v>
      </c>
      <c r="U52" s="89">
        <v>360</v>
      </c>
      <c r="V52" s="163" t="str">
        <f>IF(W52=TRUE,S52,"")</f>
        <v/>
      </c>
      <c r="W52" s="181" t="b">
        <v>0</v>
      </c>
      <c r="X52" s="222"/>
      <c r="Y52" s="273" t="s">
        <v>314</v>
      </c>
      <c r="Z52" s="60">
        <v>90</v>
      </c>
      <c r="AA52" s="481">
        <v>90</v>
      </c>
      <c r="AB52" s="89">
        <v>118</v>
      </c>
      <c r="AC52" s="188" t="str">
        <f>IF(AD52=TRUE,Z52,"")</f>
        <v/>
      </c>
      <c r="AD52" s="253" t="b">
        <v>0</v>
      </c>
      <c r="AE52" s="288" t="s">
        <v>315</v>
      </c>
      <c r="AF52" s="259" t="s">
        <v>316</v>
      </c>
      <c r="AG52" s="625">
        <v>0</v>
      </c>
      <c r="AH52" s="626"/>
      <c r="AI52" s="269">
        <v>876</v>
      </c>
      <c r="AJ52" s="270" t="str">
        <f>IF(AK52=TRUE,AG52,"")</f>
        <v/>
      </c>
      <c r="AK52" s="154"/>
      <c r="AR52" s="9"/>
      <c r="AY52" s="9"/>
    </row>
    <row r="53" ht="17.45" customHeight="1" spans="3:51">
      <c r="C53" s="86"/>
      <c r="D53" s="88" t="s">
        <v>317</v>
      </c>
      <c r="E53" s="481">
        <v>305</v>
      </c>
      <c r="F53" s="60">
        <v>305</v>
      </c>
      <c r="G53" s="61">
        <v>267</v>
      </c>
      <c r="H53" s="62" t="str">
        <f>IF(I53=TRUE,E53,"")</f>
        <v/>
      </c>
      <c r="I53" s="160" t="b">
        <v>0</v>
      </c>
      <c r="J53" s="189"/>
      <c r="K53" s="257" t="s">
        <v>318</v>
      </c>
      <c r="L53" s="60">
        <v>400</v>
      </c>
      <c r="M53" s="501">
        <v>400</v>
      </c>
      <c r="N53" s="89">
        <v>445</v>
      </c>
      <c r="O53" s="62" t="str">
        <f>IF(P53=TRUE,L53,"")</f>
        <v/>
      </c>
      <c r="P53" s="183" t="b">
        <v>0</v>
      </c>
      <c r="Q53" s="236"/>
      <c r="R53" s="295" t="s">
        <v>319</v>
      </c>
      <c r="S53" s="68">
        <v>190</v>
      </c>
      <c r="T53" s="497">
        <v>190</v>
      </c>
      <c r="U53" s="69">
        <v>265</v>
      </c>
      <c r="V53" s="110" t="str">
        <f>IF(W53=TRUE,S53,"")</f>
        <v/>
      </c>
      <c r="W53" s="221" t="b">
        <v>0</v>
      </c>
      <c r="X53" s="222"/>
      <c r="Y53" s="273" t="s">
        <v>320</v>
      </c>
      <c r="Z53" s="60">
        <v>90</v>
      </c>
      <c r="AA53" s="481">
        <v>90</v>
      </c>
      <c r="AB53" s="89">
        <v>210</v>
      </c>
      <c r="AC53" s="188" t="str">
        <f>IF(AD53=TRUE,Z53,"")</f>
        <v/>
      </c>
      <c r="AD53" s="253" t="b">
        <v>0</v>
      </c>
      <c r="AE53" s="289"/>
      <c r="AF53" s="265" t="s">
        <v>321</v>
      </c>
      <c r="AG53" s="37"/>
      <c r="AH53" s="492"/>
      <c r="AI53" s="115">
        <v>663</v>
      </c>
      <c r="AJ53" s="110" t="str">
        <f>IF(AK53=TRUE,AG53,"")</f>
        <v/>
      </c>
      <c r="AK53" s="150"/>
      <c r="AR53" s="9"/>
      <c r="AY53" s="9"/>
    </row>
    <row r="54" ht="17.45" customHeight="1" spans="3:51">
      <c r="C54" s="86"/>
      <c r="D54" s="88" t="s">
        <v>322</v>
      </c>
      <c r="E54" s="481">
        <v>300</v>
      </c>
      <c r="F54" s="60">
        <v>300</v>
      </c>
      <c r="G54" s="61">
        <v>349</v>
      </c>
      <c r="H54" s="62" t="str">
        <f>IF(I54=TRUE,E54,"")</f>
        <v/>
      </c>
      <c r="I54" s="160" t="b">
        <v>0</v>
      </c>
      <c r="J54" s="189"/>
      <c r="K54" s="257" t="s">
        <v>323</v>
      </c>
      <c r="L54" s="60">
        <v>340</v>
      </c>
      <c r="M54" s="554"/>
      <c r="N54" s="89">
        <v>338</v>
      </c>
      <c r="O54" s="62" t="str">
        <f>IF(P54=TRUE,L54,"")</f>
        <v/>
      </c>
      <c r="P54" s="183" t="b">
        <v>0</v>
      </c>
      <c r="Q54" s="227" t="s">
        <v>324</v>
      </c>
      <c r="R54" s="176" t="s">
        <v>325</v>
      </c>
      <c r="S54" s="501">
        <v>350</v>
      </c>
      <c r="T54" s="554"/>
      <c r="U54" s="61">
        <v>1123</v>
      </c>
      <c r="V54" s="163" t="str">
        <f>IF(W54=TRUE,S54,"")</f>
        <v/>
      </c>
      <c r="W54" s="181" t="b">
        <v>0</v>
      </c>
      <c r="X54" s="222"/>
      <c r="Y54" s="273" t="s">
        <v>326</v>
      </c>
      <c r="Z54" s="60">
        <v>280</v>
      </c>
      <c r="AA54" s="235">
        <v>280</v>
      </c>
      <c r="AB54" s="89">
        <v>265</v>
      </c>
      <c r="AC54" s="188" t="str">
        <f>IF(AD54=TRUE,Z54,"")</f>
        <v/>
      </c>
      <c r="AD54" s="253" t="b">
        <v>0</v>
      </c>
      <c r="AE54" s="288" t="s">
        <v>327</v>
      </c>
      <c r="AF54" s="256" t="s">
        <v>328</v>
      </c>
      <c r="AG54" s="530">
        <v>1745</v>
      </c>
      <c r="AH54" s="530">
        <v>1745</v>
      </c>
      <c r="AI54" s="177">
        <v>1870</v>
      </c>
      <c r="AJ54" s="161" t="str">
        <f>IF(AK54=TRUE,AG54,"")</f>
        <v/>
      </c>
      <c r="AK54" s="253" t="b">
        <v>0</v>
      </c>
      <c r="AR54" s="9"/>
      <c r="AY54" s="9"/>
    </row>
    <row r="55" ht="17.45" customHeight="1" spans="3:51">
      <c r="C55" s="86"/>
      <c r="D55" s="88" t="s">
        <v>329</v>
      </c>
      <c r="E55" s="481">
        <v>400</v>
      </c>
      <c r="F55" s="60">
        <v>400</v>
      </c>
      <c r="G55" s="61">
        <v>461</v>
      </c>
      <c r="H55" s="62" t="str">
        <f>IF(I55=TRUE,E55,"")</f>
        <v/>
      </c>
      <c r="I55" s="160" t="b">
        <v>0</v>
      </c>
      <c r="J55" s="195"/>
      <c r="K55" s="295" t="s">
        <v>330</v>
      </c>
      <c r="L55" s="524">
        <v>400</v>
      </c>
      <c r="M55" s="500">
        <v>400</v>
      </c>
      <c r="N55" s="201">
        <v>548</v>
      </c>
      <c r="O55" s="202" t="str">
        <f>IF(P55=TRUE,L55,"")</f>
        <v/>
      </c>
      <c r="P55" s="185" t="b">
        <v>0</v>
      </c>
      <c r="Q55" s="218"/>
      <c r="R55" s="88" t="s">
        <v>331</v>
      </c>
      <c r="S55" s="481">
        <v>630</v>
      </c>
      <c r="T55" s="60">
        <v>630</v>
      </c>
      <c r="U55" s="61"/>
      <c r="V55" s="62" t="str">
        <f>IF(W55=TRUE,S55,"")</f>
        <v/>
      </c>
      <c r="W55" s="160" t="b">
        <v>0</v>
      </c>
      <c r="X55" s="222"/>
      <c r="Y55" s="273" t="s">
        <v>332</v>
      </c>
      <c r="Z55" s="60">
        <v>70</v>
      </c>
      <c r="AA55" s="481">
        <v>70</v>
      </c>
      <c r="AB55" s="89">
        <v>207</v>
      </c>
      <c r="AC55" s="188" t="str">
        <f>IF(AD55=TRUE,Z55,"")</f>
        <v/>
      </c>
      <c r="AD55" s="253" t="b">
        <v>0</v>
      </c>
      <c r="AE55" s="289"/>
      <c r="AF55" s="257"/>
      <c r="AG55" s="60"/>
      <c r="AH55" s="512"/>
      <c r="AI55" s="69"/>
      <c r="AJ55" s="110" t="str">
        <f>IF(AK55=TRUE,AG55,"")</f>
        <v/>
      </c>
      <c r="AK55" s="185"/>
      <c r="AR55" s="9"/>
      <c r="AY55" s="9"/>
    </row>
    <row r="56" ht="17.45" customHeight="1" spans="3:51">
      <c r="C56" s="86"/>
      <c r="D56" s="92" t="s">
        <v>333</v>
      </c>
      <c r="E56" s="509"/>
      <c r="F56" s="47"/>
      <c r="G56" s="48">
        <v>133</v>
      </c>
      <c r="H56" s="62" t="str">
        <f>IF(I56=TRUE,E56,"")</f>
        <v/>
      </c>
      <c r="I56" s="146"/>
      <c r="J56" s="186" t="s">
        <v>334</v>
      </c>
      <c r="K56" s="252" t="s">
        <v>335</v>
      </c>
      <c r="L56" s="84">
        <v>390</v>
      </c>
      <c r="M56" s="498">
        <v>390</v>
      </c>
      <c r="N56" s="193">
        <v>459</v>
      </c>
      <c r="O56" s="194" t="str">
        <f>IF(P56=TRUE,L56,"")</f>
        <v/>
      </c>
      <c r="P56" s="181" t="b">
        <v>0</v>
      </c>
      <c r="Q56" s="218"/>
      <c r="R56" s="59" t="s">
        <v>336</v>
      </c>
      <c r="S56" s="501">
        <v>210</v>
      </c>
      <c r="T56" s="554"/>
      <c r="U56" s="61">
        <v>240</v>
      </c>
      <c r="V56" s="163" t="str">
        <f t="shared" ref="V56:V67" si="18">IF(W56=TRUE,S56,"")</f>
        <v/>
      </c>
      <c r="W56" s="181" t="b">
        <v>0</v>
      </c>
      <c r="X56" s="222"/>
      <c r="Y56" s="283" t="s">
        <v>337</v>
      </c>
      <c r="Z56" s="47"/>
      <c r="AA56" s="509"/>
      <c r="AB56" s="93">
        <v>1</v>
      </c>
      <c r="AC56" s="43" t="str">
        <f>IF(AD56=TRUE,Z56,"")</f>
        <v/>
      </c>
      <c r="AD56" s="260"/>
      <c r="AE56" s="288" t="s">
        <v>338</v>
      </c>
      <c r="AF56" s="536" t="s">
        <v>339</v>
      </c>
      <c r="AG56" s="477"/>
      <c r="AH56" s="518"/>
      <c r="AI56" s="269">
        <v>818</v>
      </c>
      <c r="AJ56" s="161" t="str">
        <f>IF(AK56=TRUE,AG56,"")</f>
        <v/>
      </c>
      <c r="AK56" s="260"/>
      <c r="AR56" s="9"/>
      <c r="AY56" s="9"/>
    </row>
    <row r="57" ht="17.45" customHeight="1" spans="3:51">
      <c r="C57" s="95"/>
      <c r="D57" s="104" t="s">
        <v>340</v>
      </c>
      <c r="E57" s="497">
        <v>210</v>
      </c>
      <c r="F57" s="68">
        <v>210</v>
      </c>
      <c r="G57" s="220">
        <v>241</v>
      </c>
      <c r="H57" s="110" t="str">
        <f t="shared" ref="H57:H75" si="19">IF(I57=TRUE,E57,"")</f>
        <v/>
      </c>
      <c r="I57" s="180" t="b">
        <v>0</v>
      </c>
      <c r="J57" s="189"/>
      <c r="K57" s="257" t="s">
        <v>341</v>
      </c>
      <c r="L57" s="60">
        <v>70</v>
      </c>
      <c r="M57" s="481">
        <v>70</v>
      </c>
      <c r="N57" s="204">
        <v>76</v>
      </c>
      <c r="O57" s="205" t="str">
        <f>IF(P57=TRUE,L57,"")</f>
        <v/>
      </c>
      <c r="P57" s="183" t="b">
        <v>0</v>
      </c>
      <c r="Q57" s="218"/>
      <c r="R57" s="59" t="s">
        <v>342</v>
      </c>
      <c r="S57" s="501">
        <v>310</v>
      </c>
      <c r="T57" s="501">
        <v>310</v>
      </c>
      <c r="U57" s="61">
        <v>333</v>
      </c>
      <c r="V57" s="163" t="str">
        <f>IF(W57=TRUE,S57,"")</f>
        <v/>
      </c>
      <c r="W57" s="181" t="b">
        <v>0</v>
      </c>
      <c r="X57" s="225"/>
      <c r="Y57" s="275" t="s">
        <v>343</v>
      </c>
      <c r="Z57" s="68">
        <v>680</v>
      </c>
      <c r="AA57" s="497">
        <v>680</v>
      </c>
      <c r="AB57" s="69">
        <v>725</v>
      </c>
      <c r="AC57" s="220" t="str">
        <f>IF(AD57=TRUE,Z57,"")</f>
        <v/>
      </c>
      <c r="AD57" s="172" t="b">
        <v>0</v>
      </c>
      <c r="AE57" s="291"/>
      <c r="AF57" s="257" t="s">
        <v>344</v>
      </c>
      <c r="AG57" s="60">
        <v>540</v>
      </c>
      <c r="AH57" s="501">
        <v>540</v>
      </c>
      <c r="AI57" s="89">
        <v>619</v>
      </c>
      <c r="AJ57" s="163" t="str">
        <f>IF(AK57=TRUE,AG57,"")</f>
        <v/>
      </c>
      <c r="AK57" s="253" t="b">
        <v>0</v>
      </c>
      <c r="AR57" s="9"/>
      <c r="AY57" s="9"/>
    </row>
    <row r="58" ht="17.45" customHeight="1" spans="3:51">
      <c r="C58" s="81" t="s">
        <v>345</v>
      </c>
      <c r="D58" s="75" t="s">
        <v>346</v>
      </c>
      <c r="E58" s="555">
        <v>0</v>
      </c>
      <c r="F58" s="556"/>
      <c r="G58" s="76">
        <v>245</v>
      </c>
      <c r="H58" s="113" t="str">
        <f>IF(I58=TRUE,E58,"")</f>
        <v/>
      </c>
      <c r="I58" s="206"/>
      <c r="J58" s="189"/>
      <c r="K58" s="257" t="s">
        <v>347</v>
      </c>
      <c r="L58" s="60">
        <v>100</v>
      </c>
      <c r="M58" s="481">
        <v>100</v>
      </c>
      <c r="N58" s="204">
        <v>122</v>
      </c>
      <c r="O58" s="205" t="str">
        <f>IF(P58=TRUE,L58,"")</f>
        <v/>
      </c>
      <c r="P58" s="183" t="b">
        <v>0</v>
      </c>
      <c r="Q58" s="218"/>
      <c r="R58" s="59" t="s">
        <v>348</v>
      </c>
      <c r="S58" s="501">
        <v>310</v>
      </c>
      <c r="T58" s="501">
        <v>310</v>
      </c>
      <c r="U58" s="61">
        <v>294</v>
      </c>
      <c r="V58" s="163" t="str">
        <f>IF(W58=TRUE,S58,"")</f>
        <v/>
      </c>
      <c r="W58" s="181" t="b">
        <v>0</v>
      </c>
      <c r="X58" s="238" t="s">
        <v>349</v>
      </c>
      <c r="Y58" s="252" t="s">
        <v>350</v>
      </c>
      <c r="Z58" s="84">
        <v>570</v>
      </c>
      <c r="AA58" s="480">
        <v>570</v>
      </c>
      <c r="AB58" s="177">
        <v>603</v>
      </c>
      <c r="AC58" s="219" t="str">
        <f>IF(AD58=TRUE,Z58,"")</f>
        <v/>
      </c>
      <c r="AD58" s="253" t="b">
        <v>0</v>
      </c>
      <c r="AE58" s="289"/>
      <c r="AF58" s="265" t="s">
        <v>351</v>
      </c>
      <c r="AG58" s="37">
        <v>0</v>
      </c>
      <c r="AH58" s="525"/>
      <c r="AI58" s="335">
        <v>777</v>
      </c>
      <c r="AJ58" s="266" t="str">
        <f>IF(AK58=TRUE,AG58,"")</f>
        <v/>
      </c>
      <c r="AK58" s="267"/>
      <c r="AR58" s="9"/>
      <c r="AY58" s="9"/>
    </row>
    <row r="59" ht="17.45" customHeight="1" spans="3:51">
      <c r="C59" s="86"/>
      <c r="D59" s="36" t="s">
        <v>352</v>
      </c>
      <c r="E59" s="557">
        <v>0</v>
      </c>
      <c r="F59" s="558"/>
      <c r="G59" s="38">
        <v>203</v>
      </c>
      <c r="H59" s="39" t="str">
        <f>IF(I59=TRUE,E59,"")</f>
        <v/>
      </c>
      <c r="I59" s="208"/>
      <c r="J59" s="189"/>
      <c r="K59" s="257" t="s">
        <v>353</v>
      </c>
      <c r="L59" s="60">
        <v>280</v>
      </c>
      <c r="M59" s="481">
        <v>280</v>
      </c>
      <c r="N59" s="204">
        <v>323</v>
      </c>
      <c r="O59" s="205" t="str">
        <f>IF(P59=TRUE,L59,"")</f>
        <v/>
      </c>
      <c r="P59" s="183" t="b">
        <v>0</v>
      </c>
      <c r="Q59" s="218"/>
      <c r="R59" s="59" t="s">
        <v>354</v>
      </c>
      <c r="S59" s="498">
        <v>70</v>
      </c>
      <c r="T59" s="498">
        <v>70</v>
      </c>
      <c r="U59" s="61">
        <v>81</v>
      </c>
      <c r="V59" s="163" t="str">
        <f>IF(W59=TRUE,S59,"")</f>
        <v/>
      </c>
      <c r="W59" s="181" t="b">
        <v>0</v>
      </c>
      <c r="X59" s="239"/>
      <c r="Y59" s="257" t="s">
        <v>355</v>
      </c>
      <c r="Z59" s="60">
        <v>1400</v>
      </c>
      <c r="AA59" s="481">
        <v>1400</v>
      </c>
      <c r="AB59" s="89">
        <v>1384</v>
      </c>
      <c r="AC59" s="188" t="str">
        <f>IF(AD59=TRUE,Z59,"")</f>
        <v/>
      </c>
      <c r="AD59" s="253" t="b">
        <v>0</v>
      </c>
      <c r="AE59" s="293" t="s">
        <v>356</v>
      </c>
      <c r="AF59" s="252" t="s">
        <v>357</v>
      </c>
      <c r="AG59" s="84">
        <v>310</v>
      </c>
      <c r="AH59" s="498">
        <v>310</v>
      </c>
      <c r="AI59" s="85">
        <v>663</v>
      </c>
      <c r="AJ59" s="163" t="str">
        <f>IF(AK59=TRUE,AG59,"")</f>
        <v/>
      </c>
      <c r="AK59" s="253" t="b">
        <v>0</v>
      </c>
      <c r="AR59" s="9"/>
      <c r="AY59" s="9"/>
    </row>
    <row r="60" ht="17.45" customHeight="1" spans="3:51">
      <c r="C60" s="81" t="s">
        <v>358</v>
      </c>
      <c r="D60" s="117" t="s">
        <v>359</v>
      </c>
      <c r="E60" s="481">
        <v>240</v>
      </c>
      <c r="F60" s="481">
        <v>240</v>
      </c>
      <c r="G60" s="559">
        <v>228</v>
      </c>
      <c r="H60" s="119" t="str">
        <f>IF(I60=TRUE,E60,"")</f>
        <v/>
      </c>
      <c r="I60" s="167" t="b">
        <v>0</v>
      </c>
      <c r="J60" s="189"/>
      <c r="K60" s="257" t="s">
        <v>360</v>
      </c>
      <c r="L60" s="60">
        <v>300</v>
      </c>
      <c r="M60" s="481">
        <v>300</v>
      </c>
      <c r="N60" s="204">
        <v>356</v>
      </c>
      <c r="O60" s="205" t="str">
        <f>IF(P60=TRUE,L60,"")</f>
        <v/>
      </c>
      <c r="P60" s="183" t="b">
        <v>0</v>
      </c>
      <c r="Q60" s="218"/>
      <c r="R60" s="59" t="s">
        <v>361</v>
      </c>
      <c r="S60" s="501">
        <v>190</v>
      </c>
      <c r="T60" s="501">
        <v>190</v>
      </c>
      <c r="U60" s="61">
        <v>193</v>
      </c>
      <c r="V60" s="163" t="str">
        <f>IF(W60=TRUE,S60,"")</f>
        <v/>
      </c>
      <c r="W60" s="181" t="b">
        <v>0</v>
      </c>
      <c r="X60" s="239"/>
      <c r="Y60" s="257" t="s">
        <v>362</v>
      </c>
      <c r="Z60" s="60">
        <v>780</v>
      </c>
      <c r="AA60" s="481">
        <v>780</v>
      </c>
      <c r="AB60" s="89">
        <v>893</v>
      </c>
      <c r="AC60" s="188" t="str">
        <f>IF(AD60=TRUE,Z60,"")</f>
        <v/>
      </c>
      <c r="AD60" s="253" t="b">
        <v>0</v>
      </c>
      <c r="AE60" s="293"/>
      <c r="AF60" s="259" t="s">
        <v>363</v>
      </c>
      <c r="AG60" s="31"/>
      <c r="AH60" s="499"/>
      <c r="AI60" s="165">
        <v>997</v>
      </c>
      <c r="AJ60" s="163" t="str">
        <f>IF(AK60=TRUE,AG60,"")</f>
        <v/>
      </c>
      <c r="AK60" s="260"/>
      <c r="AR60" s="9"/>
      <c r="AY60" s="9"/>
    </row>
    <row r="61" ht="17.45" customHeight="1" spans="3:51">
      <c r="C61" s="86"/>
      <c r="D61" s="120" t="s">
        <v>364</v>
      </c>
      <c r="E61" s="481">
        <v>330</v>
      </c>
      <c r="F61" s="60">
        <v>330</v>
      </c>
      <c r="G61" s="560">
        <v>321</v>
      </c>
      <c r="H61" s="122" t="str">
        <f>IF(I61=TRUE,E61,"")</f>
        <v/>
      </c>
      <c r="I61" s="160" t="b">
        <v>0</v>
      </c>
      <c r="J61" s="189"/>
      <c r="K61" s="257" t="s">
        <v>365</v>
      </c>
      <c r="L61" s="60">
        <v>160</v>
      </c>
      <c r="M61" s="481">
        <v>160</v>
      </c>
      <c r="N61" s="204">
        <v>154</v>
      </c>
      <c r="O61" s="205" t="str">
        <f>IF(P61=TRUE,L61,"")</f>
        <v/>
      </c>
      <c r="P61" s="183" t="b">
        <v>0</v>
      </c>
      <c r="Q61" s="218"/>
      <c r="R61" s="59" t="s">
        <v>366</v>
      </c>
      <c r="S61" s="501">
        <v>120</v>
      </c>
      <c r="T61" s="501">
        <v>120</v>
      </c>
      <c r="U61" s="61">
        <v>118</v>
      </c>
      <c r="V61" s="163" t="str">
        <f>IF(W61=TRUE,S61,"")</f>
        <v/>
      </c>
      <c r="W61" s="181" t="b">
        <v>0</v>
      </c>
      <c r="X61" s="240"/>
      <c r="Y61" s="295" t="s">
        <v>367</v>
      </c>
      <c r="Z61" s="68">
        <v>570</v>
      </c>
      <c r="AA61" s="497">
        <v>570</v>
      </c>
      <c r="AB61" s="170">
        <v>521</v>
      </c>
      <c r="AC61" s="170" t="str">
        <f>IF(AD61=TRUE,Z61,"")</f>
        <v/>
      </c>
      <c r="AD61" s="172" t="b">
        <v>0</v>
      </c>
      <c r="AE61" s="293"/>
      <c r="AF61" s="262" t="s">
        <v>368</v>
      </c>
      <c r="AG61" s="47"/>
      <c r="AH61" s="499"/>
      <c r="AI61" s="165">
        <v>771</v>
      </c>
      <c r="AJ61" s="163" t="str">
        <f>IF(AK61=TRUE,AG61,"")</f>
        <v/>
      </c>
      <c r="AK61" s="260"/>
      <c r="AR61" s="9"/>
      <c r="AY61" s="9"/>
    </row>
    <row r="62" ht="17.45" customHeight="1" spans="3:51">
      <c r="C62" s="86"/>
      <c r="D62" s="120" t="s">
        <v>369</v>
      </c>
      <c r="E62" s="481">
        <v>200</v>
      </c>
      <c r="F62" s="554"/>
      <c r="G62" s="560">
        <v>226</v>
      </c>
      <c r="H62" s="122" t="str">
        <f>IF(I62=TRUE,E62,"")</f>
        <v/>
      </c>
      <c r="I62" s="160" t="b">
        <v>0</v>
      </c>
      <c r="J62" s="189"/>
      <c r="K62" s="257" t="s">
        <v>370</v>
      </c>
      <c r="L62" s="60">
        <v>540</v>
      </c>
      <c r="M62" s="481">
        <v>540</v>
      </c>
      <c r="N62" s="204">
        <v>478</v>
      </c>
      <c r="O62" s="205" t="str">
        <f>IF(P62=TRUE,L62,"")</f>
        <v/>
      </c>
      <c r="P62" s="183" t="b">
        <v>0</v>
      </c>
      <c r="Q62" s="218"/>
      <c r="R62" s="59" t="s">
        <v>371</v>
      </c>
      <c r="S62" s="501">
        <v>320</v>
      </c>
      <c r="T62" s="501">
        <v>320</v>
      </c>
      <c r="U62" s="61">
        <v>366</v>
      </c>
      <c r="V62" s="163" t="str">
        <f>IF(W62=TRUE,S62,"")</f>
        <v/>
      </c>
      <c r="W62" s="181" t="b">
        <v>0</v>
      </c>
      <c r="X62" s="239" t="s">
        <v>372</v>
      </c>
      <c r="Y62" s="259" t="s">
        <v>373</v>
      </c>
      <c r="Z62" s="31"/>
      <c r="AA62" s="587"/>
      <c r="AB62" s="269">
        <v>687</v>
      </c>
      <c r="AC62" s="219" t="str">
        <f>IF(AD62=TRUE,Z62,"")</f>
        <v/>
      </c>
      <c r="AD62" s="260"/>
      <c r="AE62" s="299"/>
      <c r="AF62" s="265" t="s">
        <v>374</v>
      </c>
      <c r="AG62" s="37">
        <v>0</v>
      </c>
      <c r="AH62" s="525"/>
      <c r="AI62" s="335">
        <v>40</v>
      </c>
      <c r="AJ62" s="337" t="str">
        <f>IF(AK62=TRUE,AG62,"")</f>
        <v/>
      </c>
      <c r="AK62" s="150"/>
      <c r="AR62" s="9"/>
      <c r="AY62" s="9"/>
    </row>
    <row r="63" ht="17.45" customHeight="1" spans="3:51">
      <c r="C63" s="86"/>
      <c r="D63" s="120" t="s">
        <v>375</v>
      </c>
      <c r="E63" s="481">
        <v>210</v>
      </c>
      <c r="F63" s="554"/>
      <c r="G63" s="560">
        <v>182</v>
      </c>
      <c r="H63" s="122" t="str">
        <f>IF(I63=TRUE,E63,"")</f>
        <v/>
      </c>
      <c r="I63" s="160" t="b">
        <v>0</v>
      </c>
      <c r="J63" s="189"/>
      <c r="K63" s="257" t="s">
        <v>376</v>
      </c>
      <c r="L63" s="60">
        <v>730</v>
      </c>
      <c r="M63" s="501">
        <v>730</v>
      </c>
      <c r="N63" s="209">
        <v>736</v>
      </c>
      <c r="O63" s="205" t="str">
        <f>IF(P63=TRUE,L63,"")</f>
        <v/>
      </c>
      <c r="P63" s="183" t="b">
        <v>0</v>
      </c>
      <c r="Q63" s="218"/>
      <c r="R63" s="59" t="s">
        <v>377</v>
      </c>
      <c r="S63" s="501">
        <v>300</v>
      </c>
      <c r="T63" s="501">
        <v>300</v>
      </c>
      <c r="U63" s="61">
        <v>352</v>
      </c>
      <c r="V63" s="163" t="str">
        <f>IF(W63=TRUE,S63,"")</f>
        <v/>
      </c>
      <c r="W63" s="181" t="b">
        <v>0</v>
      </c>
      <c r="X63" s="239"/>
      <c r="Y63" s="257" t="s">
        <v>378</v>
      </c>
      <c r="Z63" s="84">
        <v>720</v>
      </c>
      <c r="AA63" s="568"/>
      <c r="AB63" s="89">
        <v>912</v>
      </c>
      <c r="AC63" s="188" t="str">
        <f>IF(AD63=TRUE,Z63,"")</f>
        <v/>
      </c>
      <c r="AD63" s="253" t="b">
        <v>0</v>
      </c>
      <c r="AE63" s="291" t="s">
        <v>379</v>
      </c>
      <c r="AF63" s="593" t="s">
        <v>380</v>
      </c>
      <c r="AG63" s="627">
        <v>0</v>
      </c>
      <c r="AH63" s="617"/>
      <c r="AI63" s="269">
        <v>1144</v>
      </c>
      <c r="AJ63" s="270" t="str">
        <f>IF(AK63=TRUE,AG63,"")</f>
        <v/>
      </c>
      <c r="AK63" s="260"/>
      <c r="AR63" s="9"/>
      <c r="AY63" s="9"/>
    </row>
    <row r="64" ht="17.45" customHeight="1" spans="3:51">
      <c r="C64" s="86"/>
      <c r="D64" s="120" t="s">
        <v>381</v>
      </c>
      <c r="E64" s="481">
        <v>300</v>
      </c>
      <c r="F64" s="60">
        <v>300</v>
      </c>
      <c r="G64" s="560">
        <v>342</v>
      </c>
      <c r="H64" s="122" t="str">
        <f>IF(I64=TRUE,E64,"")</f>
        <v/>
      </c>
      <c r="I64" s="160" t="b">
        <v>0</v>
      </c>
      <c r="J64" s="189"/>
      <c r="K64" s="257" t="s">
        <v>382</v>
      </c>
      <c r="L64" s="60">
        <v>380</v>
      </c>
      <c r="M64" s="501">
        <v>380</v>
      </c>
      <c r="N64" s="209">
        <v>431</v>
      </c>
      <c r="O64" s="205" t="str">
        <f>IF(P64=TRUE,L64,"")</f>
        <v/>
      </c>
      <c r="P64" s="183" t="b">
        <v>0</v>
      </c>
      <c r="Q64" s="218"/>
      <c r="R64" s="59" t="s">
        <v>383</v>
      </c>
      <c r="S64" s="501">
        <v>300</v>
      </c>
      <c r="T64" s="554"/>
      <c r="U64" s="61">
        <v>320</v>
      </c>
      <c r="V64" s="163" t="str">
        <f>IF(W64=TRUE,S64,"")</f>
        <v/>
      </c>
      <c r="W64" s="181" t="b">
        <v>0</v>
      </c>
      <c r="X64" s="239"/>
      <c r="Y64" s="262" t="s">
        <v>384</v>
      </c>
      <c r="Z64" s="47"/>
      <c r="AA64" s="509"/>
      <c r="AB64" s="93">
        <v>598</v>
      </c>
      <c r="AC64" s="188" t="str">
        <f>IF(AD64=TRUE,Z64,"")</f>
        <v/>
      </c>
      <c r="AD64" s="260"/>
      <c r="AE64" s="289"/>
      <c r="AF64" s="295"/>
      <c r="AG64" s="68"/>
      <c r="AH64" s="502"/>
      <c r="AI64" s="69"/>
      <c r="AJ64" s="171" t="str">
        <f>IF(AK64=TRUE,AG64,"")</f>
        <v/>
      </c>
      <c r="AK64" s="281"/>
      <c r="AR64" s="9"/>
      <c r="AY64" s="9"/>
    </row>
    <row r="65" ht="17.45" customHeight="1" spans="3:51">
      <c r="C65" s="86"/>
      <c r="D65" s="391" t="s">
        <v>385</v>
      </c>
      <c r="E65" s="509"/>
      <c r="F65" s="47"/>
      <c r="G65" s="669">
        <v>234</v>
      </c>
      <c r="H65" s="122" t="str">
        <f>IF(I65=TRUE,E65,"")</f>
        <v/>
      </c>
      <c r="I65" s="146"/>
      <c r="J65" s="409"/>
      <c r="K65" s="677" t="s">
        <v>386</v>
      </c>
      <c r="L65" s="412">
        <v>170</v>
      </c>
      <c r="M65" s="529">
        <v>170</v>
      </c>
      <c r="N65" s="413">
        <v>345</v>
      </c>
      <c r="O65" s="414" t="str">
        <f>IF(P65=TRUE,L65,"")</f>
        <v/>
      </c>
      <c r="P65" s="415" t="b">
        <v>0</v>
      </c>
      <c r="Q65" s="218"/>
      <c r="R65" s="59" t="s">
        <v>387</v>
      </c>
      <c r="S65" s="501">
        <v>250</v>
      </c>
      <c r="T65" s="554"/>
      <c r="U65" s="61">
        <v>260</v>
      </c>
      <c r="V65" s="163" t="str">
        <f>IF(W65=TRUE,S65,"")</f>
        <v/>
      </c>
      <c r="W65" s="181" t="b">
        <v>0</v>
      </c>
      <c r="X65" s="239"/>
      <c r="Y65" s="257" t="s">
        <v>388</v>
      </c>
      <c r="Z65" s="60">
        <v>350</v>
      </c>
      <c r="AA65" s="481">
        <v>350</v>
      </c>
      <c r="AB65" s="89">
        <v>348</v>
      </c>
      <c r="AC65" s="188" t="str">
        <f>IF(AD65=TRUE,Z65,"")</f>
        <v/>
      </c>
      <c r="AD65" s="253" t="b">
        <v>0</v>
      </c>
      <c r="AE65" s="291" t="s">
        <v>389</v>
      </c>
      <c r="AF65" s="252" t="s">
        <v>390</v>
      </c>
      <c r="AG65" s="84">
        <v>450</v>
      </c>
      <c r="AH65" s="554"/>
      <c r="AI65" s="85">
        <v>1275</v>
      </c>
      <c r="AJ65" s="163" t="str">
        <f>IF(AK65=TRUE,AG65,"")</f>
        <v/>
      </c>
      <c r="AK65" s="253" t="b">
        <v>0</v>
      </c>
      <c r="AL65" s="13"/>
      <c r="AR65" s="9"/>
      <c r="AS65" s="13"/>
      <c r="AT65" s="320"/>
      <c r="AW65" s="4"/>
      <c r="AX65" s="4"/>
      <c r="AY65" s="9"/>
    </row>
    <row r="66" ht="17.45" customHeight="1" spans="3:51">
      <c r="C66" s="86"/>
      <c r="D66" s="394" t="s">
        <v>391</v>
      </c>
      <c r="E66" s="557"/>
      <c r="F66" s="670"/>
      <c r="G66" s="671">
        <v>58</v>
      </c>
      <c r="H66" s="523" t="str">
        <f>IF(I66=TRUE,E66,"")</f>
        <v/>
      </c>
      <c r="I66" s="140"/>
      <c r="L66" s="8">
        <f t="shared" ref="L66:N66" si="20">SUM(L4:L65)</f>
        <v>12630</v>
      </c>
      <c r="M66" s="8">
        <f>SUM(M4:M65)</f>
        <v>11200</v>
      </c>
      <c r="N66" s="408">
        <f>SUM(N4:N65)</f>
        <v>17930</v>
      </c>
      <c r="O66" s="408"/>
      <c r="Q66" s="236"/>
      <c r="R66" s="551" t="s">
        <v>392</v>
      </c>
      <c r="S66" s="502">
        <v>750</v>
      </c>
      <c r="T66" s="502">
        <v>750</v>
      </c>
      <c r="U66" s="220">
        <v>1091</v>
      </c>
      <c r="V66" s="171" t="str">
        <f>IF(W66=TRUE,S66,"")</f>
        <v/>
      </c>
      <c r="W66" s="429" t="b">
        <v>0</v>
      </c>
      <c r="X66" s="239"/>
      <c r="Y66" s="257" t="s">
        <v>393</v>
      </c>
      <c r="Z66" s="60">
        <v>750</v>
      </c>
      <c r="AA66" s="481">
        <v>750</v>
      </c>
      <c r="AB66" s="89">
        <v>734</v>
      </c>
      <c r="AC66" s="188" t="str">
        <f>IF(AD66=TRUE,Z66,"")</f>
        <v/>
      </c>
      <c r="AD66" s="253" t="b">
        <v>0</v>
      </c>
      <c r="AE66" s="289"/>
      <c r="AF66" s="684"/>
      <c r="AG66" s="524"/>
      <c r="AH66" s="500"/>
      <c r="AI66" s="170"/>
      <c r="AJ66" s="171" t="str">
        <f>IF(AK66=TRUE,AG66,"")</f>
        <v/>
      </c>
      <c r="AK66" s="281"/>
      <c r="AR66" s="9"/>
      <c r="AT66" s="320"/>
      <c r="AW66" s="4"/>
      <c r="AX66" s="4"/>
      <c r="AY66" s="9"/>
    </row>
    <row r="67" ht="17.45" customHeight="1" spans="3:51">
      <c r="C67" s="402" t="s">
        <v>394</v>
      </c>
      <c r="D67" s="566" t="s">
        <v>395</v>
      </c>
      <c r="E67" s="84">
        <v>910</v>
      </c>
      <c r="F67" s="510">
        <v>910</v>
      </c>
      <c r="G67" s="100">
        <v>1042</v>
      </c>
      <c r="H67" s="163" t="str">
        <f>IF(I67=TRUE,E67,"")</f>
        <v/>
      </c>
      <c r="I67" s="167" t="b">
        <v>0</v>
      </c>
      <c r="Q67" s="227" t="s">
        <v>396</v>
      </c>
      <c r="R67" s="252" t="s">
        <v>397</v>
      </c>
      <c r="S67" s="84">
        <v>300</v>
      </c>
      <c r="T67" s="516">
        <v>300</v>
      </c>
      <c r="U67" s="177">
        <v>1162</v>
      </c>
      <c r="V67" s="161" t="str">
        <f>IF(W67=TRUE,S67,"")</f>
        <v/>
      </c>
      <c r="W67" s="181" t="b">
        <v>0</v>
      </c>
      <c r="X67" s="239"/>
      <c r="Y67" s="262" t="s">
        <v>398</v>
      </c>
      <c r="Z67" s="47">
        <v>0</v>
      </c>
      <c r="AA67" s="509"/>
      <c r="AB67" s="93">
        <v>21</v>
      </c>
      <c r="AC67" s="43" t="str">
        <f>IF(AD67=TRUE,Z67,"")</f>
        <v/>
      </c>
      <c r="AD67" s="260"/>
      <c r="AE67" s="291" t="s">
        <v>399</v>
      </c>
      <c r="AF67" s="259" t="s">
        <v>400</v>
      </c>
      <c r="AG67" s="31">
        <v>0</v>
      </c>
      <c r="AH67" s="617"/>
      <c r="AI67" s="269">
        <v>230</v>
      </c>
      <c r="AJ67" s="270" t="str">
        <f>IF(AK67=TRUE,AG67,"")</f>
        <v/>
      </c>
      <c r="AK67" s="260"/>
      <c r="AR67" s="9"/>
      <c r="AT67" s="320"/>
      <c r="AW67" s="4"/>
      <c r="AX67" s="4"/>
      <c r="AY67" s="9"/>
    </row>
    <row r="68" ht="17.45" customHeight="1" spans="3:51">
      <c r="C68" s="399"/>
      <c r="D68" s="295" t="s">
        <v>401</v>
      </c>
      <c r="E68" s="524">
        <v>500</v>
      </c>
      <c r="F68" s="672"/>
      <c r="G68" s="69">
        <v>1758</v>
      </c>
      <c r="H68" s="110" t="str">
        <f>IF(I68=TRUE,E68,"")</f>
        <v/>
      </c>
      <c r="I68" s="180" t="b">
        <v>0</v>
      </c>
      <c r="Q68" s="218"/>
      <c r="R68" s="257" t="s">
        <v>402</v>
      </c>
      <c r="S68" s="60">
        <v>580</v>
      </c>
      <c r="T68" s="501">
        <v>580</v>
      </c>
      <c r="U68" s="89">
        <v>640</v>
      </c>
      <c r="V68" s="163" t="str">
        <f t="shared" ref="V68:V71" si="21">IF(W68=TRUE,S68,"")</f>
        <v/>
      </c>
      <c r="W68" s="181" t="b">
        <v>0</v>
      </c>
      <c r="X68" s="239"/>
      <c r="Y68" s="257" t="s">
        <v>403</v>
      </c>
      <c r="Z68" s="60">
        <v>80</v>
      </c>
      <c r="AA68" s="481">
        <v>80</v>
      </c>
      <c r="AB68" s="89">
        <v>64</v>
      </c>
      <c r="AC68" s="188" t="str">
        <f t="shared" ref="AC68:AC76" si="22">IF(AD68=TRUE,Z68,"")</f>
        <v/>
      </c>
      <c r="AD68" s="253" t="b">
        <v>0</v>
      </c>
      <c r="AE68" s="291"/>
      <c r="AF68" s="262" t="s">
        <v>404</v>
      </c>
      <c r="AG68" s="47">
        <v>0</v>
      </c>
      <c r="AH68" s="491"/>
      <c r="AI68" s="93">
        <v>241</v>
      </c>
      <c r="AJ68" s="44" t="str">
        <f>IF(AK68=TRUE,AG68,"")</f>
        <v/>
      </c>
      <c r="AK68" s="260"/>
      <c r="AR68" s="9"/>
      <c r="AT68" s="320"/>
      <c r="AW68" s="4"/>
      <c r="AX68" s="4"/>
      <c r="AY68" s="9"/>
    </row>
    <row r="69" ht="17.45" customHeight="1" spans="3:51">
      <c r="C69" s="397" t="s">
        <v>405</v>
      </c>
      <c r="D69" s="259" t="s">
        <v>406</v>
      </c>
      <c r="E69" s="31"/>
      <c r="F69" s="499"/>
      <c r="G69" s="43">
        <v>1153</v>
      </c>
      <c r="H69" s="163" t="str">
        <f>IF(I69=TRUE,E69,"")</f>
        <v/>
      </c>
      <c r="I69" s="144"/>
      <c r="Q69" s="218"/>
      <c r="R69" s="257" t="s">
        <v>407</v>
      </c>
      <c r="S69" s="60">
        <v>40</v>
      </c>
      <c r="T69" s="501">
        <v>40</v>
      </c>
      <c r="U69" s="89">
        <v>32</v>
      </c>
      <c r="V69" s="163" t="str">
        <f>IF(W69=TRUE,S69,"")</f>
        <v/>
      </c>
      <c r="W69" s="181" t="b">
        <v>0</v>
      </c>
      <c r="X69" s="239"/>
      <c r="Y69" s="262" t="s">
        <v>408</v>
      </c>
      <c r="Z69" s="47">
        <v>0</v>
      </c>
      <c r="AA69" s="509"/>
      <c r="AB69" s="93">
        <v>229</v>
      </c>
      <c r="AC69" s="43" t="str">
        <f>IF(AD69=TRUE,Z69,"")</f>
        <v/>
      </c>
      <c r="AD69" s="260"/>
      <c r="AE69" s="291"/>
      <c r="AF69" s="262" t="s">
        <v>409</v>
      </c>
      <c r="AG69" s="47">
        <v>0</v>
      </c>
      <c r="AH69" s="491"/>
      <c r="AI69" s="93">
        <v>109</v>
      </c>
      <c r="AJ69" s="44" t="str">
        <f>IF(AK69=TRUE,AG69,"")</f>
        <v/>
      </c>
      <c r="AK69" s="260"/>
      <c r="AR69" s="9"/>
      <c r="AT69" s="320"/>
      <c r="AW69" s="4"/>
      <c r="AX69" s="4"/>
      <c r="AY69" s="9"/>
    </row>
    <row r="70" ht="17.45" customHeight="1" spans="3:51">
      <c r="C70" s="399"/>
      <c r="D70" s="265" t="s">
        <v>410</v>
      </c>
      <c r="E70" s="673"/>
      <c r="F70" s="525"/>
      <c r="G70" s="401">
        <v>89</v>
      </c>
      <c r="H70" s="526" t="str">
        <f>IF(I70=TRUE,E70,"")</f>
        <v/>
      </c>
      <c r="I70" s="140"/>
      <c r="Q70" s="218"/>
      <c r="R70" s="257" t="s">
        <v>411</v>
      </c>
      <c r="S70" s="530">
        <v>1340</v>
      </c>
      <c r="T70" s="498">
        <v>1340</v>
      </c>
      <c r="U70" s="85">
        <v>1981</v>
      </c>
      <c r="V70" s="161" t="str">
        <f>IF(W70=TRUE,S70,"")</f>
        <v/>
      </c>
      <c r="W70" s="181" t="b">
        <v>0</v>
      </c>
      <c r="X70" s="240"/>
      <c r="Y70" s="265" t="s">
        <v>412</v>
      </c>
      <c r="Z70" s="37">
        <v>0</v>
      </c>
      <c r="AA70" s="586"/>
      <c r="AB70" s="115">
        <v>211</v>
      </c>
      <c r="AC70" s="401" t="str">
        <f>IF(AD70=TRUE,Z70,"")</f>
        <v/>
      </c>
      <c r="AD70" s="267"/>
      <c r="AE70" s="289"/>
      <c r="AF70" s="265" t="s">
        <v>413</v>
      </c>
      <c r="AG70" s="37">
        <v>0</v>
      </c>
      <c r="AH70" s="525"/>
      <c r="AI70" s="335">
        <v>125</v>
      </c>
      <c r="AJ70" s="266" t="str">
        <f>IF(AK70=TRUE,AG70,"")</f>
        <v/>
      </c>
      <c r="AK70" s="267"/>
      <c r="AR70" s="9"/>
      <c r="AT70" s="320"/>
      <c r="AW70" s="4"/>
      <c r="AX70" s="4"/>
      <c r="AY70" s="9"/>
    </row>
    <row r="71" ht="17.45" customHeight="1" spans="3:51">
      <c r="C71" s="674" t="s">
        <v>414</v>
      </c>
      <c r="D71" s="536" t="s">
        <v>415</v>
      </c>
      <c r="E71" s="477">
        <v>0</v>
      </c>
      <c r="F71" s="517"/>
      <c r="G71" s="76">
        <v>454</v>
      </c>
      <c r="H71" s="44" t="str">
        <f>IF(I71=TRUE,E71,"")</f>
        <v/>
      </c>
      <c r="I71" s="416"/>
      <c r="Q71" s="218"/>
      <c r="R71" s="252" t="s">
        <v>416</v>
      </c>
      <c r="S71" s="84">
        <v>240</v>
      </c>
      <c r="T71" s="501">
        <v>240</v>
      </c>
      <c r="U71" s="89">
        <v>488</v>
      </c>
      <c r="V71" s="678" t="str">
        <f>IF(W71=TRUE,S71,"")</f>
        <v/>
      </c>
      <c r="W71" s="679" t="b">
        <v>0</v>
      </c>
      <c r="X71" s="239" t="s">
        <v>417</v>
      </c>
      <c r="Y71" s="176" t="s">
        <v>418</v>
      </c>
      <c r="Z71" s="516">
        <v>680</v>
      </c>
      <c r="AA71" s="605"/>
      <c r="AB71" s="177">
        <v>775</v>
      </c>
      <c r="AC71" s="219" t="str">
        <f>IF(AD71=TRUE,Z71,"")</f>
        <v/>
      </c>
      <c r="AD71" s="253" t="b">
        <v>0</v>
      </c>
      <c r="AE71" s="291" t="s">
        <v>419</v>
      </c>
      <c r="AF71" s="259" t="s">
        <v>420</v>
      </c>
      <c r="AG71" s="31">
        <v>0</v>
      </c>
      <c r="AH71" s="617"/>
      <c r="AI71" s="269">
        <v>141</v>
      </c>
      <c r="AJ71" s="270" t="str">
        <f>IF(AK71=TRUE,AG71,"")</f>
        <v/>
      </c>
      <c r="AK71" s="260"/>
      <c r="AM71" s="3"/>
      <c r="AN71" s="462"/>
      <c r="AO71" s="462"/>
      <c r="AP71" s="463"/>
      <c r="AQ71" s="463"/>
      <c r="AR71" s="9"/>
      <c r="AT71" s="3"/>
      <c r="AU71" s="462"/>
      <c r="AV71" s="462"/>
      <c r="AW71" s="463"/>
      <c r="AX71" s="463"/>
      <c r="AY71" s="9"/>
    </row>
    <row r="72" ht="17.45" customHeight="1" spans="3:51">
      <c r="C72" s="675"/>
      <c r="D72" s="262" t="s">
        <v>421</v>
      </c>
      <c r="E72" s="47">
        <v>0</v>
      </c>
      <c r="F72" s="491"/>
      <c r="G72" s="48">
        <v>141</v>
      </c>
      <c r="H72" s="49" t="str">
        <f>IF(I72=TRUE,E72,"")</f>
        <v/>
      </c>
      <c r="I72" s="417"/>
      <c r="Q72" s="430"/>
      <c r="R72" s="680"/>
      <c r="S72" s="433"/>
      <c r="T72" s="681"/>
      <c r="U72" s="434"/>
      <c r="V72" s="682"/>
      <c r="W72" s="683" t="b">
        <v>1</v>
      </c>
      <c r="X72" s="239"/>
      <c r="Y72" s="59" t="s">
        <v>422</v>
      </c>
      <c r="Z72" s="478">
        <v>570</v>
      </c>
      <c r="AA72" s="483">
        <v>570</v>
      </c>
      <c r="AB72" s="89">
        <v>554</v>
      </c>
      <c r="AC72" s="188" t="str">
        <f>IF(AD72=TRUE,Z72,"")</f>
        <v/>
      </c>
      <c r="AD72" s="253" t="b">
        <v>0</v>
      </c>
      <c r="AE72" s="291"/>
      <c r="AF72" s="262" t="s">
        <v>423</v>
      </c>
      <c r="AG72" s="47"/>
      <c r="AH72" s="491"/>
      <c r="AI72" s="93">
        <v>429</v>
      </c>
      <c r="AJ72" s="44" t="str">
        <f>IF(AK72=TRUE,AG72,"")</f>
        <v/>
      </c>
      <c r="AK72" s="260"/>
      <c r="AR72" s="464"/>
      <c r="AT72" s="320"/>
      <c r="AW72" s="4"/>
      <c r="AX72" s="4"/>
      <c r="AY72" s="464"/>
    </row>
    <row r="73" ht="17.45" customHeight="1" spans="3:37">
      <c r="C73" s="675"/>
      <c r="D73" s="262" t="s">
        <v>424</v>
      </c>
      <c r="E73" s="31">
        <v>0</v>
      </c>
      <c r="F73" s="499"/>
      <c r="G73" s="43">
        <v>205</v>
      </c>
      <c r="H73" s="44" t="str">
        <f>IF(I73=TRUE,E73,"")</f>
        <v/>
      </c>
      <c r="I73" s="417"/>
      <c r="S73" s="8">
        <f t="shared" ref="S73:U73" si="23">SUM(S4:S72)</f>
        <v>17910</v>
      </c>
      <c r="T73" s="8">
        <f>SUM(T4:T72)</f>
        <v>14840</v>
      </c>
      <c r="U73" s="408">
        <f>SUM(U4:U72)</f>
        <v>23280</v>
      </c>
      <c r="V73" s="408"/>
      <c r="W73" s="365"/>
      <c r="X73" s="239"/>
      <c r="Y73" s="59" t="s">
        <v>425</v>
      </c>
      <c r="Z73" s="478">
        <v>780</v>
      </c>
      <c r="AA73" s="483">
        <v>780</v>
      </c>
      <c r="AB73" s="89">
        <v>836</v>
      </c>
      <c r="AC73" s="188" t="str">
        <f>IF(AD73=TRUE,Z73,"")</f>
        <v/>
      </c>
      <c r="AD73" s="253" t="b">
        <v>0</v>
      </c>
      <c r="AE73" s="438"/>
      <c r="AF73" s="317" t="s">
        <v>426</v>
      </c>
      <c r="AG73" s="356">
        <v>0</v>
      </c>
      <c r="AH73" s="639"/>
      <c r="AI73" s="361">
        <v>171</v>
      </c>
      <c r="AJ73" s="362" t="str">
        <f>IF(AK73=TRUE,AG73,"")</f>
        <v/>
      </c>
      <c r="AK73" s="447"/>
    </row>
    <row r="74" s="3" customFormat="1" ht="17.45" customHeight="1" spans="2:51">
      <c r="B74" s="403"/>
      <c r="C74" s="675"/>
      <c r="D74" s="262" t="s">
        <v>427</v>
      </c>
      <c r="E74" s="476">
        <v>0</v>
      </c>
      <c r="F74" s="527"/>
      <c r="G74" s="52">
        <v>410</v>
      </c>
      <c r="H74" s="53" t="str">
        <f>IF(I74=TRUE,E74,"")</f>
        <v/>
      </c>
      <c r="I74" s="417"/>
      <c r="L74" s="418"/>
      <c r="M74" s="418"/>
      <c r="S74" s="418"/>
      <c r="T74" s="418"/>
      <c r="W74" s="365"/>
      <c r="X74" s="239"/>
      <c r="Y74" s="59" t="s">
        <v>428</v>
      </c>
      <c r="Z74" s="60">
        <v>1020</v>
      </c>
      <c r="AA74" s="481">
        <v>1020</v>
      </c>
      <c r="AB74" s="89">
        <v>1229</v>
      </c>
      <c r="AC74" s="188" t="str">
        <f>IF(AD74=TRUE,Z74,"")</f>
        <v/>
      </c>
      <c r="AD74" s="253" t="b">
        <v>0</v>
      </c>
      <c r="AE74" s="13"/>
      <c r="AF74" s="7"/>
      <c r="AG74" s="448">
        <f t="shared" ref="AG74:AI74" si="24">SUM(AG4:AG73)</f>
        <v>20610</v>
      </c>
      <c r="AH74" s="448">
        <f>SUM(AH4:AH73)</f>
        <v>18670</v>
      </c>
      <c r="AI74" s="449">
        <f>SUM(AI4:AI73)</f>
        <v>35993</v>
      </c>
      <c r="AJ74" s="449"/>
      <c r="AK74" s="12"/>
      <c r="AL74" s="16"/>
      <c r="AM74" s="7"/>
      <c r="AN74" s="14"/>
      <c r="AO74" s="14"/>
      <c r="AP74" s="15"/>
      <c r="AQ74" s="15"/>
      <c r="AR74" s="12"/>
      <c r="AS74" s="16"/>
      <c r="AT74" s="7"/>
      <c r="AU74" s="14"/>
      <c r="AV74" s="14"/>
      <c r="AW74" s="15"/>
      <c r="AX74" s="15"/>
      <c r="AY74" s="12"/>
    </row>
    <row r="75" customHeight="1" spans="3:30">
      <c r="C75" s="676"/>
      <c r="D75" s="317" t="s">
        <v>429</v>
      </c>
      <c r="E75" s="476">
        <v>0</v>
      </c>
      <c r="F75" s="528"/>
      <c r="G75" s="407">
        <v>288</v>
      </c>
      <c r="H75" s="383" t="str">
        <f>IF(I75=TRUE,E75,"")</f>
        <v/>
      </c>
      <c r="I75" s="419"/>
      <c r="W75" s="365"/>
      <c r="X75" s="239"/>
      <c r="Y75" s="59" t="s">
        <v>430</v>
      </c>
      <c r="Z75" s="478">
        <v>1030</v>
      </c>
      <c r="AA75" s="483">
        <v>1030</v>
      </c>
      <c r="AB75" s="89">
        <v>1104</v>
      </c>
      <c r="AC75" s="188" t="str">
        <f>IF(AD75=TRUE,Z75,"")</f>
        <v/>
      </c>
      <c r="AD75" s="253" t="b">
        <v>0</v>
      </c>
    </row>
    <row r="76" customHeight="1" spans="5:52">
      <c r="E76" s="451">
        <f t="shared" ref="E76:G76" si="25">SUM(E4:E75)</f>
        <v>14625</v>
      </c>
      <c r="F76" s="8">
        <f>SUM(F4:F75)</f>
        <v>10875</v>
      </c>
      <c r="G76" s="408">
        <f>SUM(G4:G75)</f>
        <v>25169</v>
      </c>
      <c r="H76" s="408"/>
      <c r="I76" s="420"/>
      <c r="J76" s="358"/>
      <c r="L76" s="423"/>
      <c r="M76" s="423"/>
      <c r="N76" s="424"/>
      <c r="O76" s="424"/>
      <c r="P76" s="425"/>
      <c r="W76" s="365"/>
      <c r="X76" s="437"/>
      <c r="Y76" s="411" t="s">
        <v>431</v>
      </c>
      <c r="Z76" s="412">
        <v>1000</v>
      </c>
      <c r="AA76" s="685">
        <v>1000</v>
      </c>
      <c r="AB76" s="686">
        <v>1439</v>
      </c>
      <c r="AC76" s="687" t="str">
        <f>IF(AD76=TRUE,Z76,"")</f>
        <v/>
      </c>
      <c r="AD76" s="442" t="b">
        <v>0</v>
      </c>
      <c r="AF76" s="688" t="s">
        <v>432</v>
      </c>
      <c r="AG76" s="690"/>
      <c r="AH76" s="690"/>
      <c r="AI76" s="688"/>
      <c r="AJ76" s="688"/>
      <c r="AK76" s="688"/>
      <c r="AL76" s="688"/>
      <c r="AM76" s="688"/>
      <c r="AN76" s="690"/>
      <c r="AO76" s="690"/>
      <c r="AP76" s="688"/>
      <c r="AQ76" s="688"/>
      <c r="AR76" s="688"/>
      <c r="AS76" s="688"/>
      <c r="AT76" s="688"/>
      <c r="AU76" s="690"/>
      <c r="AV76" s="690"/>
      <c r="AW76" s="688"/>
      <c r="AX76" s="688"/>
      <c r="AY76" s="692"/>
      <c r="AZ76" s="693"/>
    </row>
    <row r="77" customHeight="1" spans="9:52">
      <c r="I77" s="420"/>
      <c r="J77" s="358"/>
      <c r="K77" s="7"/>
      <c r="L77" s="364"/>
      <c r="M77" s="364"/>
      <c r="N77" s="161"/>
      <c r="O77" s="161"/>
      <c r="P77" s="365">
        <v>7</v>
      </c>
      <c r="Q77" s="11" t="s">
        <v>433</v>
      </c>
      <c r="W77" s="365"/>
      <c r="X77" s="358"/>
      <c r="Z77" s="8">
        <f t="shared" ref="Z77:AB77" si="26">SUM(Z4:Z76)</f>
        <v>26760</v>
      </c>
      <c r="AA77" s="8">
        <f>SUM(AA4:AA76)</f>
        <v>23870</v>
      </c>
      <c r="AB77" s="408">
        <f>SUM(AB4:AB76)</f>
        <v>36555</v>
      </c>
      <c r="AC77" s="408"/>
      <c r="AD77" s="365"/>
      <c r="AF77" s="689"/>
      <c r="AG77" s="691"/>
      <c r="AH77" s="691"/>
      <c r="AI77" s="689"/>
      <c r="AJ77" s="689"/>
      <c r="AK77" s="689"/>
      <c r="AL77" s="689"/>
      <c r="AM77" s="689"/>
      <c r="AN77" s="691"/>
      <c r="AO77" s="691"/>
      <c r="AP77" s="689"/>
      <c r="AQ77" s="689"/>
      <c r="AR77" s="689"/>
      <c r="AS77" s="689"/>
      <c r="AT77" s="689"/>
      <c r="AU77" s="691"/>
      <c r="AV77" s="691"/>
      <c r="AW77" s="689"/>
      <c r="AX77" s="689"/>
      <c r="AY77" s="694"/>
      <c r="AZ77" s="693"/>
    </row>
  </sheetData>
  <mergeCells count="67">
    <mergeCell ref="L2:N2"/>
    <mergeCell ref="U2:X2"/>
    <mergeCell ref="Z2:AB2"/>
    <mergeCell ref="AF2:AG2"/>
    <mergeCell ref="C4:C5"/>
    <mergeCell ref="C6:C10"/>
    <mergeCell ref="C11:C14"/>
    <mergeCell ref="C15:C16"/>
    <mergeCell ref="C17:C18"/>
    <mergeCell ref="C19:C29"/>
    <mergeCell ref="C30:C43"/>
    <mergeCell ref="C44:C57"/>
    <mergeCell ref="C58:C59"/>
    <mergeCell ref="C60:C66"/>
    <mergeCell ref="C67:C68"/>
    <mergeCell ref="C69:C70"/>
    <mergeCell ref="C71:C75"/>
    <mergeCell ref="J4:J8"/>
    <mergeCell ref="J9:J19"/>
    <mergeCell ref="J20:J28"/>
    <mergeCell ref="J29:J38"/>
    <mergeCell ref="J39:J46"/>
    <mergeCell ref="J47:J55"/>
    <mergeCell ref="J56:J65"/>
    <mergeCell ref="Q4:Q17"/>
    <mergeCell ref="Q18:Q26"/>
    <mergeCell ref="Q27:Q41"/>
    <mergeCell ref="Q42:Q53"/>
    <mergeCell ref="Q54:Q66"/>
    <mergeCell ref="Q67:Q72"/>
    <mergeCell ref="X4:X24"/>
    <mergeCell ref="X25:X33"/>
    <mergeCell ref="X34:X39"/>
    <mergeCell ref="X40:X57"/>
    <mergeCell ref="X58:X61"/>
    <mergeCell ref="X62:X70"/>
    <mergeCell ref="X71:X76"/>
    <mergeCell ref="AE4:AE24"/>
    <mergeCell ref="AE25:AE32"/>
    <mergeCell ref="AE33:AE43"/>
    <mergeCell ref="AE44:AE49"/>
    <mergeCell ref="AE50:AE51"/>
    <mergeCell ref="AE52:AE53"/>
    <mergeCell ref="AE54:AE55"/>
    <mergeCell ref="AE56:AE58"/>
    <mergeCell ref="AE59:AE62"/>
    <mergeCell ref="AE63:AE64"/>
    <mergeCell ref="AE65:AE66"/>
    <mergeCell ref="AE67:AE70"/>
    <mergeCell ref="AE71:AE73"/>
    <mergeCell ref="AL4:AL9"/>
    <mergeCell ref="AL10:AL13"/>
    <mergeCell ref="AL14:AL16"/>
    <mergeCell ref="AS4:AS7"/>
    <mergeCell ref="AS8:AS11"/>
    <mergeCell ref="AS12:AS13"/>
    <mergeCell ref="AT16:AY17"/>
    <mergeCell ref="AF76:AY77"/>
    <mergeCell ref="AM35:AY46"/>
    <mergeCell ref="AT31:AY33"/>
    <mergeCell ref="AT23:AY25"/>
    <mergeCell ref="AT27:AY29"/>
    <mergeCell ref="AM19:AR21"/>
    <mergeCell ref="AM31:AR33"/>
    <mergeCell ref="AM23:AR25"/>
    <mergeCell ref="AM27:AR29"/>
    <mergeCell ref="AT19:AY21"/>
  </mergeCells>
  <conditionalFormatting sqref="D4:I4">
    <cfRule type="expression" dxfId="0" priority="1" stopIfTrue="1">
      <formula>$I$4=TRUE</formula>
    </cfRule>
  </conditionalFormatting>
  <conditionalFormatting sqref="K4:P4">
    <cfRule type="expression" dxfId="1" priority="2" stopIfTrue="1">
      <formula>$P$4=TRUE</formula>
    </cfRule>
  </conditionalFormatting>
  <conditionalFormatting sqref="R4:W4">
    <cfRule type="expression" dxfId="2" priority="3" stopIfTrue="1">
      <formula>$W$4=TRUE</formula>
    </cfRule>
  </conditionalFormatting>
  <conditionalFormatting sqref="Y4:AD4">
    <cfRule type="expression" dxfId="3" priority="4" stopIfTrue="1">
      <formula>$AD$4=TRUE</formula>
    </cfRule>
  </conditionalFormatting>
  <conditionalFormatting sqref="AF4:AK4">
    <cfRule type="expression" dxfId="4" priority="5" stopIfTrue="1">
      <formula>$AK$4=TRUE</formula>
    </cfRule>
  </conditionalFormatting>
  <conditionalFormatting sqref="AM4:AR4">
    <cfRule type="expression" dxfId="5" priority="6" stopIfTrue="1">
      <formula>$AR$4=TRUE</formula>
    </cfRule>
  </conditionalFormatting>
  <conditionalFormatting sqref="AT4:AY4">
    <cfRule type="expression" dxfId="6" priority="7" stopIfTrue="1">
      <formula>$AY$4=TRUE</formula>
    </cfRule>
  </conditionalFormatting>
  <conditionalFormatting sqref="R5:W5">
    <cfRule type="expression" dxfId="7" priority="8" stopIfTrue="1">
      <formula>$W$5=TRUE</formula>
    </cfRule>
  </conditionalFormatting>
  <conditionalFormatting sqref="AF5:AK5">
    <cfRule type="expression" dxfId="8" priority="9" stopIfTrue="1">
      <formula>$AK$5=TRUE</formula>
    </cfRule>
  </conditionalFormatting>
  <conditionalFormatting sqref="AM5:AR5">
    <cfRule type="expression" dxfId="9" priority="10" stopIfTrue="1">
      <formula>$AR$5=TRUE</formula>
    </cfRule>
  </conditionalFormatting>
  <conditionalFormatting sqref="AT5:AY5">
    <cfRule type="expression" dxfId="10" priority="11" stopIfTrue="1">
      <formula>$AY$5=TRUE</formula>
    </cfRule>
  </conditionalFormatting>
  <conditionalFormatting sqref="R6:W6">
    <cfRule type="expression" dxfId="11" priority="12" stopIfTrue="1">
      <formula>$W$6=TRUE</formula>
    </cfRule>
  </conditionalFormatting>
  <conditionalFormatting sqref="AF6:AK6">
    <cfRule type="expression" dxfId="12" priority="13" stopIfTrue="1">
      <formula>$AK$6=TRUE</formula>
    </cfRule>
  </conditionalFormatting>
  <conditionalFormatting sqref="AM6:AR6">
    <cfRule type="expression" dxfId="13" priority="14" stopIfTrue="1">
      <formula>$AR$6=TRUE</formula>
    </cfRule>
  </conditionalFormatting>
  <conditionalFormatting sqref="AT6:AY6">
    <cfRule type="expression" dxfId="14" priority="15" stopIfTrue="1">
      <formula>$AY$6=TRUE</formula>
    </cfRule>
  </conditionalFormatting>
  <conditionalFormatting sqref="R7:W7">
    <cfRule type="expression" dxfId="15" priority="16" stopIfTrue="1">
      <formula>$W$7=TRUE</formula>
    </cfRule>
  </conditionalFormatting>
  <conditionalFormatting sqref="Y7:AD7">
    <cfRule type="expression" dxfId="16" priority="17" stopIfTrue="1">
      <formula>$AD$7=TRUE</formula>
    </cfRule>
  </conditionalFormatting>
  <conditionalFormatting sqref="AF7:AK7">
    <cfRule type="expression" dxfId="17" priority="18" stopIfTrue="1">
      <formula>$AK$7=TRUE</formula>
    </cfRule>
  </conditionalFormatting>
  <conditionalFormatting sqref="AM7:AR7">
    <cfRule type="expression" dxfId="18" priority="19" stopIfTrue="1">
      <formula>$AR$7=TRUE</formula>
    </cfRule>
  </conditionalFormatting>
  <conditionalFormatting sqref="R8:W8">
    <cfRule type="expression" dxfId="19" priority="20" stopIfTrue="1">
      <formula>$W$8=TRUE</formula>
    </cfRule>
  </conditionalFormatting>
  <conditionalFormatting sqref="Y8:AD8">
    <cfRule type="expression" dxfId="20" priority="21" stopIfTrue="1">
      <formula>$AD$8=TRUE</formula>
    </cfRule>
  </conditionalFormatting>
  <conditionalFormatting sqref="AF8:AK8">
    <cfRule type="expression" dxfId="21" priority="22" stopIfTrue="1">
      <formula>$AK$8=TRUE</formula>
    </cfRule>
  </conditionalFormatting>
  <conditionalFormatting sqref="AM8:AR8">
    <cfRule type="expression" dxfId="22" priority="23" stopIfTrue="1">
      <formula>$AR$8=TRUE</formula>
    </cfRule>
  </conditionalFormatting>
  <conditionalFormatting sqref="AT8:AY8">
    <cfRule type="expression" dxfId="23" priority="24" stopIfTrue="1">
      <formula>$AY$8=TRUE</formula>
    </cfRule>
  </conditionalFormatting>
  <conditionalFormatting sqref="K9:P9">
    <cfRule type="expression" dxfId="24" priority="25" stopIfTrue="1">
      <formula>$P$9=TRUE</formula>
    </cfRule>
  </conditionalFormatting>
  <conditionalFormatting sqref="R9:W9">
    <cfRule type="expression" dxfId="25" priority="26" stopIfTrue="1">
      <formula>$W$9=TRUE</formula>
    </cfRule>
  </conditionalFormatting>
  <conditionalFormatting sqref="Y9:AD9">
    <cfRule type="expression" dxfId="26" priority="27" stopIfTrue="1">
      <formula>$AD$9=TRUE</formula>
    </cfRule>
  </conditionalFormatting>
  <conditionalFormatting sqref="AF9:AK9">
    <cfRule type="expression" dxfId="27" priority="28" stopIfTrue="1">
      <formula>$AK$9=TRUE</formula>
    </cfRule>
  </conditionalFormatting>
  <conditionalFormatting sqref="AM9:AR9">
    <cfRule type="expression" dxfId="28" priority="29" stopIfTrue="1">
      <formula>$AR$9=TRUE</formula>
    </cfRule>
  </conditionalFormatting>
  <conditionalFormatting sqref="K10:P10">
    <cfRule type="expression" dxfId="29" priority="30" stopIfTrue="1">
      <formula>$P$10=TRUE</formula>
    </cfRule>
  </conditionalFormatting>
  <conditionalFormatting sqref="R10:W10">
    <cfRule type="expression" dxfId="30" priority="31" stopIfTrue="1">
      <formula>$W$10=TRUE</formula>
    </cfRule>
  </conditionalFormatting>
  <conditionalFormatting sqref="Y10:AD10">
    <cfRule type="expression" dxfId="31" priority="32" stopIfTrue="1">
      <formula>$AD$10=TRUE</formula>
    </cfRule>
  </conditionalFormatting>
  <conditionalFormatting sqref="AF10:AK10">
    <cfRule type="expression" dxfId="32" priority="33" stopIfTrue="1">
      <formula>$AK$10=TRUE</formula>
    </cfRule>
  </conditionalFormatting>
  <conditionalFormatting sqref="K11:P11">
    <cfRule type="expression" dxfId="33" priority="34" stopIfTrue="1">
      <formula>$P$11=TRUE</formula>
    </cfRule>
  </conditionalFormatting>
  <conditionalFormatting sqref="R11:W11">
    <cfRule type="expression" dxfId="34" priority="35" stopIfTrue="1">
      <formula>$W$11=TRUE</formula>
    </cfRule>
  </conditionalFormatting>
  <conditionalFormatting sqref="Y11:AD11">
    <cfRule type="expression" dxfId="35" priority="36" stopIfTrue="1">
      <formula>$AD$11=TRUE</formula>
    </cfRule>
  </conditionalFormatting>
  <conditionalFormatting sqref="AF11:AK11">
    <cfRule type="expression" dxfId="36" priority="37" stopIfTrue="1">
      <formula>$AK$11=TRUE</formula>
    </cfRule>
  </conditionalFormatting>
  <conditionalFormatting sqref="D12:I12">
    <cfRule type="expression" dxfId="37" priority="38" stopIfTrue="1">
      <formula>$I$12=TRUE</formula>
    </cfRule>
  </conditionalFormatting>
  <conditionalFormatting sqref="K12:P12">
    <cfRule type="expression" dxfId="38" priority="39" stopIfTrue="1">
      <formula>$P$12=TRUE</formula>
    </cfRule>
  </conditionalFormatting>
  <conditionalFormatting sqref="R12:W12">
    <cfRule type="expression" dxfId="39" priority="40" stopIfTrue="1">
      <formula>$W$12=TRUE</formula>
    </cfRule>
  </conditionalFormatting>
  <conditionalFormatting sqref="Y12:AD12">
    <cfRule type="expression" dxfId="40" priority="41" stopIfTrue="1">
      <formula>$AD$12=TRUE</formula>
    </cfRule>
  </conditionalFormatting>
  <conditionalFormatting sqref="D13:I13">
    <cfRule type="expression" dxfId="41" priority="42" stopIfTrue="1">
      <formula>$I$13=TRUE</formula>
    </cfRule>
  </conditionalFormatting>
  <conditionalFormatting sqref="K13:P13">
    <cfRule type="expression" dxfId="42" priority="43" stopIfTrue="1">
      <formula>$P$13=TRUE</formula>
    </cfRule>
  </conditionalFormatting>
  <conditionalFormatting sqref="R13:W13">
    <cfRule type="expression" dxfId="43" priority="44" stopIfTrue="1">
      <formula>$W$13=TRUE</formula>
    </cfRule>
  </conditionalFormatting>
  <conditionalFormatting sqref="Y13:AD13">
    <cfRule type="expression" dxfId="44" priority="45" stopIfTrue="1">
      <formula>$AD$13=TRUE</formula>
    </cfRule>
  </conditionalFormatting>
  <conditionalFormatting sqref="AF13:AK13">
    <cfRule type="expression" dxfId="45" priority="46" stopIfTrue="1">
      <formula>$AK$13=TRUE</formula>
    </cfRule>
  </conditionalFormatting>
  <conditionalFormatting sqref="D14:I14">
    <cfRule type="expression" dxfId="46" priority="47" stopIfTrue="1">
      <formula>$I$14=TRUE</formula>
    </cfRule>
  </conditionalFormatting>
  <conditionalFormatting sqref="K14:P14">
    <cfRule type="expression" dxfId="47" priority="48" stopIfTrue="1">
      <formula>$P$14=TRUE</formula>
    </cfRule>
  </conditionalFormatting>
  <conditionalFormatting sqref="Y14:AD14">
    <cfRule type="expression" dxfId="48" priority="49" stopIfTrue="1">
      <formula>$AD$14=TRUE</formula>
    </cfRule>
  </conditionalFormatting>
  <conditionalFormatting sqref="AF14:AK14">
    <cfRule type="expression" dxfId="49" priority="50" stopIfTrue="1">
      <formula>$AK$14=TRUE</formula>
    </cfRule>
  </conditionalFormatting>
  <conditionalFormatting sqref="K15:P15">
    <cfRule type="expression" dxfId="50" priority="51" stopIfTrue="1">
      <formula>$P$15=TRUE</formula>
    </cfRule>
  </conditionalFormatting>
  <conditionalFormatting sqref="R15:W15">
    <cfRule type="expression" dxfId="51" priority="52" stopIfTrue="1">
      <formula>$W$15=TRUE</formula>
    </cfRule>
  </conditionalFormatting>
  <conditionalFormatting sqref="Y15:AD15">
    <cfRule type="expression" dxfId="52" priority="53" stopIfTrue="1">
      <formula>$AD$15=TRUE</formula>
    </cfRule>
  </conditionalFormatting>
  <conditionalFormatting sqref="AF15:AK15">
    <cfRule type="expression" dxfId="53" priority="54" stopIfTrue="1">
      <formula>$AK$15=TRUE</formula>
    </cfRule>
  </conditionalFormatting>
  <conditionalFormatting sqref="K16:P16">
    <cfRule type="expression" dxfId="54" priority="55" stopIfTrue="1">
      <formula>$P$16=TRUE</formula>
    </cfRule>
  </conditionalFormatting>
  <conditionalFormatting sqref="R16:W16">
    <cfRule type="expression" dxfId="55" priority="56" stopIfTrue="1">
      <formula>$W$16=TRUE</formula>
    </cfRule>
  </conditionalFormatting>
  <conditionalFormatting sqref="Y16:AD16">
    <cfRule type="expression" dxfId="56" priority="57" stopIfTrue="1">
      <formula>$AD$16=TRUE</formula>
    </cfRule>
  </conditionalFormatting>
  <conditionalFormatting sqref="AF16:AK16">
    <cfRule type="expression" dxfId="57" priority="58" stopIfTrue="1">
      <formula>$AK$16=TRUE</formula>
    </cfRule>
  </conditionalFormatting>
  <conditionalFormatting sqref="K17:P17">
    <cfRule type="expression" dxfId="58" priority="59" stopIfTrue="1">
      <formula>$P$17=TRUE</formula>
    </cfRule>
  </conditionalFormatting>
  <conditionalFormatting sqref="R17:W17">
    <cfRule type="expression" dxfId="59" priority="60" stopIfTrue="1">
      <formula>$W$17=TRUE</formula>
    </cfRule>
  </conditionalFormatting>
  <conditionalFormatting sqref="Y17:AD17">
    <cfRule type="expression" dxfId="60" priority="61" stopIfTrue="1">
      <formula>$AD$17=TRUE</formula>
    </cfRule>
  </conditionalFormatting>
  <conditionalFormatting sqref="AF17:AK17">
    <cfRule type="expression" dxfId="61" priority="62" stopIfTrue="1">
      <formula>$AK$17=TRUE</formula>
    </cfRule>
  </conditionalFormatting>
  <conditionalFormatting sqref="K18:P18">
    <cfRule type="expression" dxfId="62" priority="63" stopIfTrue="1">
      <formula>$P$18=TRUE</formula>
    </cfRule>
  </conditionalFormatting>
  <conditionalFormatting sqref="Y18:AD18">
    <cfRule type="expression" dxfId="63" priority="64" stopIfTrue="1">
      <formula>$AD$18=TRUE</formula>
    </cfRule>
  </conditionalFormatting>
  <conditionalFormatting sqref="AF18:AK18">
    <cfRule type="expression" dxfId="64" priority="65" stopIfTrue="1">
      <formula>$AK$18=TRUE</formula>
    </cfRule>
  </conditionalFormatting>
  <conditionalFormatting sqref="K19:P19">
    <cfRule type="expression" dxfId="65" priority="66" stopIfTrue="1">
      <formula>$P$19=TRUE</formula>
    </cfRule>
  </conditionalFormatting>
  <conditionalFormatting sqref="Y19:AD19">
    <cfRule type="expression" dxfId="66" priority="67" stopIfTrue="1">
      <formula>$AD$19=TRUE</formula>
    </cfRule>
  </conditionalFormatting>
  <conditionalFormatting sqref="AF19:AK19">
    <cfRule type="expression" dxfId="67" priority="68" stopIfTrue="1">
      <formula>$AK$19=TRUE</formula>
    </cfRule>
  </conditionalFormatting>
  <conditionalFormatting sqref="I20">
    <cfRule type="expression" dxfId="68" priority="69" stopIfTrue="1">
      <formula>$I$20=TRUE</formula>
    </cfRule>
  </conditionalFormatting>
  <conditionalFormatting sqref="K20:P20">
    <cfRule type="expression" dxfId="69" priority="70" stopIfTrue="1">
      <formula>$P$20=TRUE</formula>
    </cfRule>
  </conditionalFormatting>
  <conditionalFormatting sqref="Y20:AD20">
    <cfRule type="expression" dxfId="70" priority="71" stopIfTrue="1">
      <formula>$AD$20=TRUE</formula>
    </cfRule>
  </conditionalFormatting>
  <conditionalFormatting sqref="K21:P21">
    <cfRule type="expression" dxfId="71" priority="72" stopIfTrue="1">
      <formula>$P$21=TRUE</formula>
    </cfRule>
  </conditionalFormatting>
  <conditionalFormatting sqref="Y21:AD21">
    <cfRule type="expression" dxfId="72" priority="73" stopIfTrue="1">
      <formula>$AD$21=TRUE</formula>
    </cfRule>
  </conditionalFormatting>
  <conditionalFormatting sqref="K22:P22">
    <cfRule type="expression" dxfId="73" priority="74" stopIfTrue="1">
      <formula>$P$22=TRUE</formula>
    </cfRule>
  </conditionalFormatting>
  <conditionalFormatting sqref="R22:W22">
    <cfRule type="expression" dxfId="74" priority="75" stopIfTrue="1">
      <formula>$W$22=TRUE</formula>
    </cfRule>
  </conditionalFormatting>
  <conditionalFormatting sqref="Y22:AD22">
    <cfRule type="expression" dxfId="75" priority="76" stopIfTrue="1">
      <formula>$AD$22=TRUE</formula>
    </cfRule>
  </conditionalFormatting>
  <conditionalFormatting sqref="D23:I23">
    <cfRule type="expression" dxfId="76" priority="77" stopIfTrue="1">
      <formula>$I$23=TRUE</formula>
    </cfRule>
  </conditionalFormatting>
  <conditionalFormatting sqref="K23:P23">
    <cfRule type="expression" dxfId="77" priority="78" stopIfTrue="1">
      <formula>$P$23=TRUE</formula>
    </cfRule>
  </conditionalFormatting>
  <conditionalFormatting sqref="R23:W23">
    <cfRule type="expression" dxfId="78" priority="79" stopIfTrue="1">
      <formula>$W$23=TRUE</formula>
    </cfRule>
  </conditionalFormatting>
  <conditionalFormatting sqref="Y23:AD23">
    <cfRule type="expression" dxfId="79" priority="80" stopIfTrue="1">
      <formula>$AD$23=TRUE</formula>
    </cfRule>
  </conditionalFormatting>
  <conditionalFormatting sqref="D24:I24">
    <cfRule type="expression" dxfId="80" priority="81" stopIfTrue="1">
      <formula>$I$24=TRUE</formula>
    </cfRule>
  </conditionalFormatting>
  <conditionalFormatting sqref="K24:P24">
    <cfRule type="expression" dxfId="81" priority="82" stopIfTrue="1">
      <formula>$P$24=TRUE</formula>
    </cfRule>
  </conditionalFormatting>
  <conditionalFormatting sqref="AF24:AK24">
    <cfRule type="expression" dxfId="82" priority="83" stopIfTrue="1">
      <formula>$AK$24=TRUE</formula>
    </cfRule>
  </conditionalFormatting>
  <conditionalFormatting sqref="D25:I25">
    <cfRule type="expression" dxfId="83" priority="84" stopIfTrue="1">
      <formula>$I$25=TRUE</formula>
    </cfRule>
  </conditionalFormatting>
  <conditionalFormatting sqref="AF25:AK25">
    <cfRule type="expression" dxfId="84" priority="85" stopIfTrue="1">
      <formula>$AK$25=TRUE</formula>
    </cfRule>
  </conditionalFormatting>
  <conditionalFormatting sqref="D26:I26">
    <cfRule type="expression" dxfId="85" priority="86" stopIfTrue="1">
      <formula>$I$26=TRUE</formula>
    </cfRule>
  </conditionalFormatting>
  <conditionalFormatting sqref="K26:P26">
    <cfRule type="expression" dxfId="86" priority="87" stopIfTrue="1">
      <formula>$P$26=TRUE</formula>
    </cfRule>
  </conditionalFormatting>
  <conditionalFormatting sqref="Y26:AD26">
    <cfRule type="expression" dxfId="87" priority="88" stopIfTrue="1">
      <formula>$AD$25=TRUE</formula>
    </cfRule>
    <cfRule type="expression" dxfId="88" priority="89" stopIfTrue="1">
      <formula>$AD$26=TRUE</formula>
    </cfRule>
  </conditionalFormatting>
  <conditionalFormatting sqref="AH26">
    <cfRule type="expression" dxfId="89" priority="90" stopIfTrue="1">
      <formula>$AK$27=TRUE</formula>
    </cfRule>
  </conditionalFormatting>
  <conditionalFormatting sqref="D27:I27">
    <cfRule type="expression" dxfId="90" priority="91" stopIfTrue="1">
      <formula>$I$27=TRUE</formula>
    </cfRule>
  </conditionalFormatting>
  <conditionalFormatting sqref="Y27:AD27">
    <cfRule type="expression" dxfId="91" priority="92" stopIfTrue="1">
      <formula>$AD$27=TRUE</formula>
    </cfRule>
  </conditionalFormatting>
  <conditionalFormatting sqref="AF27:AK27">
    <cfRule type="expression" dxfId="92" priority="93" stopIfTrue="1">
      <formula>$AK$27=TRUE</formula>
    </cfRule>
  </conditionalFormatting>
  <conditionalFormatting sqref="D28:I28">
    <cfRule type="expression" dxfId="93" priority="94" stopIfTrue="1">
      <formula>$I$28=TRUE</formula>
    </cfRule>
  </conditionalFormatting>
  <conditionalFormatting sqref="K28:P28">
    <cfRule type="expression" dxfId="94" priority="95" stopIfTrue="1">
      <formula>$P$28=TRUE</formula>
    </cfRule>
  </conditionalFormatting>
  <conditionalFormatting sqref="Y28:AD28">
    <cfRule type="expression" dxfId="95" priority="96" stopIfTrue="1">
      <formula>$AD$28=TRUE</formula>
    </cfRule>
  </conditionalFormatting>
  <conditionalFormatting sqref="AF28:AK28">
    <cfRule type="expression" dxfId="96" priority="97" stopIfTrue="1">
      <formula>$AK$28=TRUE</formula>
    </cfRule>
  </conditionalFormatting>
  <conditionalFormatting sqref="D29:I29">
    <cfRule type="expression" dxfId="97" priority="98" stopIfTrue="1">
      <formula>$I$29=TRUE</formula>
    </cfRule>
  </conditionalFormatting>
  <conditionalFormatting sqref="K29:P29">
    <cfRule type="expression" dxfId="98" priority="99" stopIfTrue="1">
      <formula>$P$29=TRUE</formula>
    </cfRule>
  </conditionalFormatting>
  <conditionalFormatting sqref="Y29:AD29">
    <cfRule type="expression" dxfId="99" priority="100" stopIfTrue="1">
      <formula>$AD$29=TRUE</formula>
    </cfRule>
  </conditionalFormatting>
  <conditionalFormatting sqref="AF29:AK29">
    <cfRule type="expression" dxfId="100" priority="101" stopIfTrue="1">
      <formula>$AK$29=TRUE</formula>
    </cfRule>
  </conditionalFormatting>
  <conditionalFormatting sqref="K30:P30">
    <cfRule type="expression" dxfId="101" priority="102" stopIfTrue="1">
      <formula>$P$30=TRUE</formula>
    </cfRule>
  </conditionalFormatting>
  <conditionalFormatting sqref="R30:W30">
    <cfRule type="expression" dxfId="102" priority="103" stopIfTrue="1">
      <formula>$W$30=TRUE</formula>
    </cfRule>
  </conditionalFormatting>
  <conditionalFormatting sqref="Y30:AD30">
    <cfRule type="expression" dxfId="103" priority="104" stopIfTrue="1">
      <formula>$AD$30=TRUE</formula>
    </cfRule>
  </conditionalFormatting>
  <conditionalFormatting sqref="AF30:AK30">
    <cfRule type="expression" dxfId="104" priority="105" stopIfTrue="1">
      <formula>$AK$30=TRUE</formula>
    </cfRule>
  </conditionalFormatting>
  <conditionalFormatting sqref="K31:P31">
    <cfRule type="expression" dxfId="105" priority="106" stopIfTrue="1">
      <formula>$P$31=TRUE</formula>
    </cfRule>
  </conditionalFormatting>
  <conditionalFormatting sqref="R31:W31">
    <cfRule type="expression" dxfId="106" priority="107" stopIfTrue="1">
      <formula>$W$31=TRUE</formula>
    </cfRule>
  </conditionalFormatting>
  <conditionalFormatting sqref="Y31:AD31">
    <cfRule type="expression" dxfId="107" priority="108" stopIfTrue="1">
      <formula>$AD$31=TRUE</formula>
    </cfRule>
  </conditionalFormatting>
  <conditionalFormatting sqref="AF31:AK31">
    <cfRule type="expression" dxfId="108" priority="109" stopIfTrue="1">
      <formula>$AK$31=TRUE</formula>
    </cfRule>
  </conditionalFormatting>
  <conditionalFormatting sqref="K32:P32">
    <cfRule type="expression" dxfId="109" priority="110" stopIfTrue="1">
      <formula>$P$32=TRUE</formula>
    </cfRule>
  </conditionalFormatting>
  <conditionalFormatting sqref="R32:W32">
    <cfRule type="expression" dxfId="110" priority="111" stopIfTrue="1">
      <formula>$W$32=TRUE</formula>
    </cfRule>
  </conditionalFormatting>
  <conditionalFormatting sqref="Y32:AD32">
    <cfRule type="expression" dxfId="111" priority="112" stopIfTrue="1">
      <formula>$AD$32=TRUE</formula>
    </cfRule>
  </conditionalFormatting>
  <conditionalFormatting sqref="AF32:AK32">
    <cfRule type="expression" dxfId="112" priority="113" stopIfTrue="1">
      <formula>$AK$32=TRUE</formula>
    </cfRule>
  </conditionalFormatting>
  <conditionalFormatting sqref="D33:I33">
    <cfRule type="expression" dxfId="113" priority="114" stopIfTrue="1">
      <formula>$I$33=TRUE</formula>
    </cfRule>
  </conditionalFormatting>
  <conditionalFormatting sqref="K33:P33">
    <cfRule type="expression" dxfId="114" priority="115" stopIfTrue="1">
      <formula>$P$33=TRUE</formula>
    </cfRule>
  </conditionalFormatting>
  <conditionalFormatting sqref="R33:W33">
    <cfRule type="expression" dxfId="115" priority="116" stopIfTrue="1">
      <formula>$W$33=TRUE</formula>
    </cfRule>
  </conditionalFormatting>
  <conditionalFormatting sqref="Y33:AD33">
    <cfRule type="expression" dxfId="116" priority="117" stopIfTrue="1">
      <formula>$AD$33=TRUE</formula>
    </cfRule>
  </conditionalFormatting>
  <conditionalFormatting sqref="D34:I34">
    <cfRule type="expression" dxfId="117" priority="118" stopIfTrue="1">
      <formula>$I$34=TRUE</formula>
    </cfRule>
  </conditionalFormatting>
  <conditionalFormatting sqref="K34:P34">
    <cfRule type="expression" dxfId="118" priority="119" stopIfTrue="1">
      <formula>$P$34=TRUE</formula>
    </cfRule>
  </conditionalFormatting>
  <conditionalFormatting sqref="R34:W34">
    <cfRule type="expression" dxfId="119" priority="120" stopIfTrue="1">
      <formula>$W$34=TRUE</formula>
    </cfRule>
  </conditionalFormatting>
  <conditionalFormatting sqref="K35:P35">
    <cfRule type="expression" dxfId="120" priority="121" stopIfTrue="1">
      <formula>$P$35=TRUE</formula>
    </cfRule>
  </conditionalFormatting>
  <conditionalFormatting sqref="R35:W35">
    <cfRule type="expression" dxfId="121" priority="122" stopIfTrue="1">
      <formula>$W$35=TRUE</formula>
    </cfRule>
  </conditionalFormatting>
  <conditionalFormatting sqref="Y35:AD35">
    <cfRule type="expression" dxfId="122" priority="123" stopIfTrue="1">
      <formula>$AD$35=TRUE</formula>
    </cfRule>
  </conditionalFormatting>
  <conditionalFormatting sqref="AF35:AK35">
    <cfRule type="expression" dxfId="123" priority="124" stopIfTrue="1">
      <formula>$AK$35=TRUE</formula>
    </cfRule>
  </conditionalFormatting>
  <conditionalFormatting sqref="D36:I36">
    <cfRule type="expression" dxfId="124" priority="125" stopIfTrue="1">
      <formula>$I$36=TRUE</formula>
    </cfRule>
  </conditionalFormatting>
  <conditionalFormatting sqref="K36:P36">
    <cfRule type="expression" dxfId="125" priority="126" stopIfTrue="1">
      <formula>$P$36=TRUE</formula>
    </cfRule>
  </conditionalFormatting>
  <conditionalFormatting sqref="T36">
    <cfRule type="expression" dxfId="126" priority="127" stopIfTrue="1">
      <formula>$I$36=TRUE</formula>
    </cfRule>
  </conditionalFormatting>
  <conditionalFormatting sqref="Y36:AD36">
    <cfRule type="expression" dxfId="127" priority="128" stopIfTrue="1">
      <formula>$AD$36=TRUE</formula>
    </cfRule>
  </conditionalFormatting>
  <conditionalFormatting sqref="D37:I37">
    <cfRule type="expression" dxfId="128" priority="129" stopIfTrue="1">
      <formula>$I$37=TRUE</formula>
    </cfRule>
  </conditionalFormatting>
  <conditionalFormatting sqref="K37:P37">
    <cfRule type="expression" dxfId="129" priority="130" stopIfTrue="1">
      <formula>$P$37=TRUE</formula>
    </cfRule>
  </conditionalFormatting>
  <conditionalFormatting sqref="Y37:AD37">
    <cfRule type="expression" dxfId="130" priority="131" stopIfTrue="1">
      <formula>$AD$37=TRUE</formula>
    </cfRule>
  </conditionalFormatting>
  <conditionalFormatting sqref="AF37:AK37">
    <cfRule type="expression" dxfId="131" priority="132" stopIfTrue="1">
      <formula>$AK$37=TRUE</formula>
    </cfRule>
  </conditionalFormatting>
  <conditionalFormatting sqref="D38:I38">
    <cfRule type="expression" dxfId="132" priority="133" stopIfTrue="1">
      <formula>$I$38=TRUE</formula>
    </cfRule>
  </conditionalFormatting>
  <conditionalFormatting sqref="Y38:AD38">
    <cfRule type="expression" dxfId="133" priority="134" stopIfTrue="1">
      <formula>$AD$38=TRUE</formula>
    </cfRule>
  </conditionalFormatting>
  <conditionalFormatting sqref="AG38:AK38">
    <cfRule type="expression" dxfId="134" priority="135" stopIfTrue="1">
      <formula>$AK$38=TRUE</formula>
    </cfRule>
  </conditionalFormatting>
  <conditionalFormatting sqref="D39:I39">
    <cfRule type="expression" dxfId="135" priority="136" stopIfTrue="1">
      <formula>$I$39=TRUE</formula>
    </cfRule>
  </conditionalFormatting>
  <conditionalFormatting sqref="K39:P39">
    <cfRule type="expression" dxfId="136" priority="137" stopIfTrue="1">
      <formula>$P$39=TRUE</formula>
    </cfRule>
  </conditionalFormatting>
  <conditionalFormatting sqref="Y39:AD39">
    <cfRule type="expression" dxfId="137" priority="138" stopIfTrue="1">
      <formula>$AD$39=TRUE</formula>
    </cfRule>
  </conditionalFormatting>
  <conditionalFormatting sqref="AF39:AK39">
    <cfRule type="expression" dxfId="138" priority="139" stopIfTrue="1">
      <formula>$AK$39=TRUE</formula>
    </cfRule>
  </conditionalFormatting>
  <conditionalFormatting sqref="D40:I40">
    <cfRule type="expression" dxfId="139" priority="140" stopIfTrue="1">
      <formula>$I$40=TRUE</formula>
    </cfRule>
  </conditionalFormatting>
  <conditionalFormatting sqref="K40:P40">
    <cfRule type="expression" dxfId="140" priority="141" stopIfTrue="1">
      <formula>$P$40=TRUE</formula>
    </cfRule>
  </conditionalFormatting>
  <conditionalFormatting sqref="Y40:AD40">
    <cfRule type="expression" dxfId="141" priority="142" stopIfTrue="1">
      <formula>$AD$40=TRUE</formula>
    </cfRule>
  </conditionalFormatting>
  <conditionalFormatting sqref="AF40:AK40">
    <cfRule type="expression" dxfId="142" priority="143" stopIfTrue="1">
      <formula>$AK$40=TRUE</formula>
    </cfRule>
  </conditionalFormatting>
  <conditionalFormatting sqref="K41:P41">
    <cfRule type="expression" dxfId="143" priority="144" stopIfTrue="1">
      <formula>$P$41=TRUE</formula>
    </cfRule>
  </conditionalFormatting>
  <conditionalFormatting sqref="R41:W41">
    <cfRule type="expression" dxfId="144" priority="145" stopIfTrue="1">
      <formula>$W$41=TRUE</formula>
    </cfRule>
  </conditionalFormatting>
  <conditionalFormatting sqref="Y41:AD41">
    <cfRule type="expression" dxfId="145" priority="146" stopIfTrue="1">
      <formula>$AD$41=TRUE</formula>
    </cfRule>
  </conditionalFormatting>
  <conditionalFormatting sqref="AF41:AK41">
    <cfRule type="expression" dxfId="146" priority="147" stopIfTrue="1">
      <formula>$AK$41=TRUE</formula>
    </cfRule>
  </conditionalFormatting>
  <conditionalFormatting sqref="D42:I42">
    <cfRule type="expression" dxfId="147" priority="148" stopIfTrue="1">
      <formula>$I$42=TRUE</formula>
    </cfRule>
  </conditionalFormatting>
  <conditionalFormatting sqref="K42:P42">
    <cfRule type="expression" dxfId="148" priority="149" stopIfTrue="1">
      <formula>$P$42=TRUE</formula>
    </cfRule>
  </conditionalFormatting>
  <conditionalFormatting sqref="R42:W42">
    <cfRule type="expression" dxfId="149" priority="150" stopIfTrue="1">
      <formula>$W$42=TRUE</formula>
    </cfRule>
  </conditionalFormatting>
  <conditionalFormatting sqref="Y42:AD42">
    <cfRule type="expression" dxfId="150" priority="151" stopIfTrue="1">
      <formula>$AD$42=TRUE</formula>
    </cfRule>
  </conditionalFormatting>
  <conditionalFormatting sqref="AF42:AK42">
    <cfRule type="expression" dxfId="151" priority="152" stopIfTrue="1">
      <formula>$AK$42=TRUE</formula>
    </cfRule>
    <cfRule type="expression" dxfId="152" priority="153" stopIfTrue="1">
      <formula>$Y$1=TRUE</formula>
    </cfRule>
  </conditionalFormatting>
  <conditionalFormatting sqref="D43:I43">
    <cfRule type="expression" dxfId="153" priority="154" stopIfTrue="1">
      <formula>$I$43=TRUE</formula>
    </cfRule>
  </conditionalFormatting>
  <conditionalFormatting sqref="K43:P43">
    <cfRule type="expression" dxfId="154" priority="155" stopIfTrue="1">
      <formula>$P$43=TRUE</formula>
    </cfRule>
  </conditionalFormatting>
  <conditionalFormatting sqref="R43:W43">
    <cfRule type="expression" dxfId="155" priority="156" stopIfTrue="1">
      <formula>$W$43=TRUE</formula>
    </cfRule>
  </conditionalFormatting>
  <conditionalFormatting sqref="D44:I44">
    <cfRule type="expression" dxfId="156" priority="157" stopIfTrue="1">
      <formula>$I$44=TRUE</formula>
    </cfRule>
  </conditionalFormatting>
  <conditionalFormatting sqref="K44:P44">
    <cfRule type="expression" dxfId="157" priority="158" stopIfTrue="1">
      <formula>$P$44=TRUE</formula>
    </cfRule>
  </conditionalFormatting>
  <conditionalFormatting sqref="R44:W44">
    <cfRule type="expression" dxfId="158" priority="159" stopIfTrue="1">
      <formula>$W$44=TRUE</formula>
    </cfRule>
  </conditionalFormatting>
  <conditionalFormatting sqref="Y44:AD44">
    <cfRule type="expression" dxfId="159" priority="160" stopIfTrue="1">
      <formula>$AD$44=TRUE</formula>
    </cfRule>
  </conditionalFormatting>
  <conditionalFormatting sqref="K45:P45">
    <cfRule type="expression" dxfId="160" priority="161" stopIfTrue="1">
      <formula>$P$45=TRUE</formula>
    </cfRule>
  </conditionalFormatting>
  <conditionalFormatting sqref="R45:W45">
    <cfRule type="expression" dxfId="161" priority="162" stopIfTrue="1">
      <formula>$W$45=TRUE</formula>
    </cfRule>
  </conditionalFormatting>
  <conditionalFormatting sqref="Y45:AD45">
    <cfRule type="expression" dxfId="162" priority="163" stopIfTrue="1">
      <formula>$AD$45=TRUE</formula>
    </cfRule>
  </conditionalFormatting>
  <conditionalFormatting sqref="AF45:AK45">
    <cfRule type="expression" dxfId="163" priority="164" stopIfTrue="1">
      <formula>$AK$45=TRUE</formula>
    </cfRule>
  </conditionalFormatting>
  <conditionalFormatting sqref="D46:I46">
    <cfRule type="expression" dxfId="164" priority="165" stopIfTrue="1">
      <formula>$I$46=TRUE</formula>
    </cfRule>
  </conditionalFormatting>
  <conditionalFormatting sqref="K46:P46">
    <cfRule type="expression" dxfId="165" priority="166" stopIfTrue="1">
      <formula>$P$46=TRUE</formula>
    </cfRule>
  </conditionalFormatting>
  <conditionalFormatting sqref="Y46:AD46">
    <cfRule type="expression" dxfId="166" priority="167" stopIfTrue="1">
      <formula>$AD$46=TRUE</formula>
    </cfRule>
  </conditionalFormatting>
  <conditionalFormatting sqref="AF46:AK46">
    <cfRule type="expression" dxfId="167" priority="168" stopIfTrue="1">
      <formula>$AK$46=TRUE</formula>
    </cfRule>
  </conditionalFormatting>
  <conditionalFormatting sqref="D47:I47">
    <cfRule type="expression" dxfId="168" priority="169" stopIfTrue="1">
      <formula>$I$47=TRUE</formula>
    </cfRule>
  </conditionalFormatting>
  <conditionalFormatting sqref="K47:P47">
    <cfRule type="expression" dxfId="169" priority="170" stopIfTrue="1">
      <formula>$P$47=TRUE</formula>
    </cfRule>
  </conditionalFormatting>
  <conditionalFormatting sqref="R47:W47">
    <cfRule type="expression" dxfId="170" priority="171" stopIfTrue="1">
      <formula>$W$47=TRUE</formula>
    </cfRule>
  </conditionalFormatting>
  <conditionalFormatting sqref="AF47:AK47">
    <cfRule type="expression" dxfId="171" priority="172" stopIfTrue="1">
      <formula>$AK$47=TRUE</formula>
    </cfRule>
  </conditionalFormatting>
  <conditionalFormatting sqref="D48:G48">
    <cfRule type="expression" dxfId="172" priority="173" stopIfTrue="1">
      <formula>$I$48=TRUE</formula>
    </cfRule>
  </conditionalFormatting>
  <conditionalFormatting sqref="I48">
    <cfRule type="expression" dxfId="173" priority="174" stopIfTrue="1">
      <formula>$I$48=TRUE</formula>
    </cfRule>
  </conditionalFormatting>
  <conditionalFormatting sqref="K48:P48">
    <cfRule type="expression" dxfId="174" priority="175" stopIfTrue="1">
      <formula>$P$48=TRUE</formula>
    </cfRule>
  </conditionalFormatting>
  <conditionalFormatting sqref="R48:W48">
    <cfRule type="expression" dxfId="175" priority="176" stopIfTrue="1">
      <formula>$W$48=TRUE</formula>
    </cfRule>
  </conditionalFormatting>
  <conditionalFormatting sqref="AF48:AK48">
    <cfRule type="expression" dxfId="176" priority="177" stopIfTrue="1">
      <formula>$AK$48=TRUE</formula>
    </cfRule>
  </conditionalFormatting>
  <conditionalFormatting sqref="D49:I49">
    <cfRule type="expression" dxfId="177" priority="178" stopIfTrue="1">
      <formula>$I$49=TRUE</formula>
    </cfRule>
  </conditionalFormatting>
  <conditionalFormatting sqref="K49:P49">
    <cfRule type="expression" dxfId="178" priority="179" stopIfTrue="1">
      <formula>$P$49=TRUE</formula>
    </cfRule>
  </conditionalFormatting>
  <conditionalFormatting sqref="R49:W49">
    <cfRule type="expression" dxfId="179" priority="180" stopIfTrue="1">
      <formula>$W$49=TRUE</formula>
    </cfRule>
  </conditionalFormatting>
  <conditionalFormatting sqref="AF49:AK49">
    <cfRule type="expression" dxfId="180" priority="181" stopIfTrue="1">
      <formula>$AK$49=TRUE</formula>
    </cfRule>
  </conditionalFormatting>
  <conditionalFormatting sqref="D50:I50">
    <cfRule type="expression" dxfId="181" priority="182" stopIfTrue="1">
      <formula>$I$50=TRUE</formula>
    </cfRule>
  </conditionalFormatting>
  <conditionalFormatting sqref="K50:P50">
    <cfRule type="expression" dxfId="182" priority="183" stopIfTrue="1">
      <formula>$P$50=TRUE</formula>
    </cfRule>
  </conditionalFormatting>
  <conditionalFormatting sqref="R50:W50">
    <cfRule type="expression" dxfId="183" priority="184" stopIfTrue="1">
      <formula>$W$50=TRUE</formula>
    </cfRule>
  </conditionalFormatting>
  <conditionalFormatting sqref="Y50:AD50">
    <cfRule type="expression" dxfId="184" priority="185" stopIfTrue="1">
      <formula>$AD$50=TRUE</formula>
    </cfRule>
  </conditionalFormatting>
  <conditionalFormatting sqref="D51:I51">
    <cfRule type="expression" dxfId="185" priority="186" stopIfTrue="1">
      <formula>$I$51=TRUE</formula>
    </cfRule>
  </conditionalFormatting>
  <conditionalFormatting sqref="K51:P51">
    <cfRule type="expression" dxfId="186" priority="187" stopIfTrue="1">
      <formula>$P$51=TRUE</formula>
    </cfRule>
  </conditionalFormatting>
  <conditionalFormatting sqref="R51:W51">
    <cfRule type="expression" dxfId="187" priority="188" stopIfTrue="1">
      <formula>$W$51=TRUE</formula>
    </cfRule>
  </conditionalFormatting>
  <conditionalFormatting sqref="Y51:AD51">
    <cfRule type="expression" dxfId="188" priority="189" stopIfTrue="1">
      <formula>$AD$51=TRUE</formula>
    </cfRule>
  </conditionalFormatting>
  <conditionalFormatting sqref="AF51:AK51">
    <cfRule type="expression" dxfId="189" priority="190" stopIfTrue="1">
      <formula>$AK$51=TRUE</formula>
    </cfRule>
  </conditionalFormatting>
  <conditionalFormatting sqref="K52:P52">
    <cfRule type="expression" dxfId="190" priority="191" stopIfTrue="1">
      <formula>$P$52=TRUE</formula>
    </cfRule>
  </conditionalFormatting>
  <conditionalFormatting sqref="R52:W52">
    <cfRule type="expression" dxfId="191" priority="192" stopIfTrue="1">
      <formula>$W$52=TRUE</formula>
    </cfRule>
  </conditionalFormatting>
  <conditionalFormatting sqref="Y52:AD52">
    <cfRule type="expression" dxfId="192" priority="193" stopIfTrue="1">
      <formula>$AD$52=TRUE</formula>
    </cfRule>
  </conditionalFormatting>
  <conditionalFormatting sqref="D53:G53">
    <cfRule type="expression" dxfId="193" priority="194" stopIfTrue="1">
      <formula>$I$53=TRUE</formula>
    </cfRule>
  </conditionalFormatting>
  <conditionalFormatting sqref="I53">
    <cfRule type="expression" dxfId="194" priority="195" stopIfTrue="1">
      <formula>$I$53=TRUE</formula>
    </cfRule>
  </conditionalFormatting>
  <conditionalFormatting sqref="K53:P53">
    <cfRule type="expression" dxfId="195" priority="196" stopIfTrue="1">
      <formula>$P$53=TRUE</formula>
    </cfRule>
  </conditionalFormatting>
  <conditionalFormatting sqref="R53:W53">
    <cfRule type="expression" dxfId="196" priority="197" stopIfTrue="1">
      <formula>$W$53=TRUE</formula>
    </cfRule>
  </conditionalFormatting>
  <conditionalFormatting sqref="Y53:AD53">
    <cfRule type="expression" dxfId="197" priority="198" stopIfTrue="1">
      <formula>$AD$53=TRUE</formula>
    </cfRule>
  </conditionalFormatting>
  <conditionalFormatting sqref="AF53:AK53">
    <cfRule type="expression" dxfId="198" priority="199" stopIfTrue="1">
      <formula>$AK$53=TRUE</formula>
    </cfRule>
  </conditionalFormatting>
  <conditionalFormatting sqref="D54:G54">
    <cfRule type="expression" dxfId="199" priority="200" stopIfTrue="1">
      <formula>$I$54=TRUE</formula>
    </cfRule>
  </conditionalFormatting>
  <conditionalFormatting sqref="I54">
    <cfRule type="expression" dxfId="200" priority="201" stopIfTrue="1">
      <formula>$I$54=TRUE</formula>
    </cfRule>
  </conditionalFormatting>
  <conditionalFormatting sqref="Y54:AD54">
    <cfRule type="expression" dxfId="201" priority="202" stopIfTrue="1">
      <formula>$AD$54=TRUE</formula>
    </cfRule>
  </conditionalFormatting>
  <conditionalFormatting sqref="AF54:AK54">
    <cfRule type="expression" dxfId="202" priority="203" stopIfTrue="1">
      <formula>$AK$54=TRUE</formula>
    </cfRule>
  </conditionalFormatting>
  <conditionalFormatting sqref="D55:G55">
    <cfRule type="expression" dxfId="203" priority="204" stopIfTrue="1">
      <formula>$I$55=TRUE</formula>
    </cfRule>
  </conditionalFormatting>
  <conditionalFormatting sqref="I55">
    <cfRule type="expression" dxfId="204" priority="205" stopIfTrue="1">
      <formula>$I$55=TRUE</formula>
    </cfRule>
  </conditionalFormatting>
  <conditionalFormatting sqref="K55:P55">
    <cfRule type="expression" dxfId="205" priority="206" stopIfTrue="1">
      <formula>$P$55=TRUE</formula>
    </cfRule>
  </conditionalFormatting>
  <conditionalFormatting sqref="R55:W55">
    <cfRule type="expression" dxfId="206" priority="207" stopIfTrue="1">
      <formula>$W$55=TRUE</formula>
    </cfRule>
  </conditionalFormatting>
  <conditionalFormatting sqref="Y55:AD55">
    <cfRule type="expression" dxfId="207" priority="208" stopIfTrue="1">
      <formula>$AD$55=TRUE</formula>
    </cfRule>
  </conditionalFormatting>
  <conditionalFormatting sqref="K56:P56">
    <cfRule type="expression" dxfId="208" priority="209" stopIfTrue="1">
      <formula>$P$56=TRUE</formula>
    </cfRule>
  </conditionalFormatting>
  <conditionalFormatting sqref="AF56:AK56">
    <cfRule type="expression" dxfId="209" priority="210" stopIfTrue="1">
      <formula>$AK$56=TRUE</formula>
    </cfRule>
  </conditionalFormatting>
  <conditionalFormatting sqref="D57:G57">
    <cfRule type="expression" dxfId="210" priority="211" stopIfTrue="1">
      <formula>$I$57=TRUE</formula>
    </cfRule>
  </conditionalFormatting>
  <conditionalFormatting sqref="I57">
    <cfRule type="expression" dxfId="211" priority="212" stopIfTrue="1">
      <formula>$I$57=TRUE</formula>
    </cfRule>
  </conditionalFormatting>
  <conditionalFormatting sqref="K57:P57">
    <cfRule type="expression" dxfId="212" priority="213" stopIfTrue="1">
      <formula>$P$57=TRUE</formula>
    </cfRule>
  </conditionalFormatting>
  <conditionalFormatting sqref="R57:W57">
    <cfRule type="expression" dxfId="213" priority="214" stopIfTrue="1">
      <formula>$W$57=TRUE</formula>
    </cfRule>
  </conditionalFormatting>
  <conditionalFormatting sqref="Y57:AD57">
    <cfRule type="expression" dxfId="214" priority="215" stopIfTrue="1">
      <formula>$AD$57=TRUE</formula>
    </cfRule>
  </conditionalFormatting>
  <conditionalFormatting sqref="AF57:AK57">
    <cfRule type="expression" dxfId="215" priority="216" stopIfTrue="1">
      <formula>$AK$57=TRUE</formula>
    </cfRule>
  </conditionalFormatting>
  <conditionalFormatting sqref="D58:I58">
    <cfRule type="expression" dxfId="216" priority="217" stopIfTrue="1">
      <formula>$I$58=TRUE</formula>
    </cfRule>
  </conditionalFormatting>
  <conditionalFormatting sqref="K58:P58">
    <cfRule type="expression" dxfId="217" priority="218" stopIfTrue="1">
      <formula>$P$58=TRUE</formula>
    </cfRule>
  </conditionalFormatting>
  <conditionalFormatting sqref="R58:W58">
    <cfRule type="expression" dxfId="218" priority="219" stopIfTrue="1">
      <formula>$W$58=TRUE</formula>
    </cfRule>
  </conditionalFormatting>
  <conditionalFormatting sqref="Y58:AD58">
    <cfRule type="expression" dxfId="219" priority="220" stopIfTrue="1">
      <formula>$AD$58=TRUE</formula>
    </cfRule>
  </conditionalFormatting>
  <conditionalFormatting sqref="D59:I59">
    <cfRule type="expression" dxfId="220" priority="221" stopIfTrue="1">
      <formula>$I$59=TRUE</formula>
    </cfRule>
  </conditionalFormatting>
  <conditionalFormatting sqref="K59:P59">
    <cfRule type="expression" dxfId="221" priority="222" stopIfTrue="1">
      <formula>$P$59=TRUE</formula>
    </cfRule>
  </conditionalFormatting>
  <conditionalFormatting sqref="R59:W59">
    <cfRule type="expression" dxfId="222" priority="223" stopIfTrue="1">
      <formula>$W$59=TRUE</formula>
    </cfRule>
  </conditionalFormatting>
  <conditionalFormatting sqref="Y59:AD59">
    <cfRule type="expression" dxfId="223" priority="224" stopIfTrue="1">
      <formula>$AD$59=TRUE</formula>
    </cfRule>
  </conditionalFormatting>
  <conditionalFormatting sqref="AF59:AK59">
    <cfRule type="expression" dxfId="224" priority="225" stopIfTrue="1">
      <formula>$AK$59=TRUE</formula>
    </cfRule>
  </conditionalFormatting>
  <conditionalFormatting sqref="D60:G60">
    <cfRule type="expression" dxfId="225" priority="226" stopIfTrue="1">
      <formula>$I$60=TRUE</formula>
    </cfRule>
  </conditionalFormatting>
  <conditionalFormatting sqref="I60">
    <cfRule type="expression" dxfId="226" priority="227" stopIfTrue="1">
      <formula>$I$60=TRUE</formula>
    </cfRule>
  </conditionalFormatting>
  <conditionalFormatting sqref="K60:P60">
    <cfRule type="expression" dxfId="227" priority="228" stopIfTrue="1">
      <formula>$P$60=TRUE</formula>
    </cfRule>
  </conditionalFormatting>
  <conditionalFormatting sqref="R60:W60">
    <cfRule type="expression" dxfId="228" priority="229" stopIfTrue="1">
      <formula>$W$60=TRUE</formula>
    </cfRule>
  </conditionalFormatting>
  <conditionalFormatting sqref="Y60:AD60">
    <cfRule type="expression" dxfId="229" priority="230" stopIfTrue="1">
      <formula>$AD$60=TRUE</formula>
    </cfRule>
  </conditionalFormatting>
  <conditionalFormatting sqref="AF60:AK60">
    <cfRule type="expression" dxfId="230" priority="231" stopIfTrue="1">
      <formula>$AK$60=TRUE</formula>
    </cfRule>
  </conditionalFormatting>
  <conditionalFormatting sqref="D61:I61">
    <cfRule type="expression" dxfId="231" priority="232" stopIfTrue="1">
      <formula>$I$61=TRUE</formula>
    </cfRule>
  </conditionalFormatting>
  <conditionalFormatting sqref="K61:P61">
    <cfRule type="expression" dxfId="232" priority="233" stopIfTrue="1">
      <formula>$P$61=TRUE</formula>
    </cfRule>
  </conditionalFormatting>
  <conditionalFormatting sqref="R61:W61">
    <cfRule type="expression" dxfId="233" priority="234" stopIfTrue="1">
      <formula>$W$61=TRUE</formula>
    </cfRule>
  </conditionalFormatting>
  <conditionalFormatting sqref="Y61:AD61">
    <cfRule type="expression" dxfId="234" priority="235" stopIfTrue="1">
      <formula>$AD$61=TRUE</formula>
    </cfRule>
  </conditionalFormatting>
  <conditionalFormatting sqref="AF61:AK61">
    <cfRule type="expression" dxfId="235" priority="236" stopIfTrue="1">
      <formula>$AK$61=TRUE</formula>
    </cfRule>
  </conditionalFormatting>
  <conditionalFormatting sqref="K62:P62">
    <cfRule type="expression" dxfId="236" priority="237" stopIfTrue="1">
      <formula>$P$62=TRUE</formula>
    </cfRule>
  </conditionalFormatting>
  <conditionalFormatting sqref="R62:W62">
    <cfRule type="expression" dxfId="237" priority="238" stopIfTrue="1">
      <formula>$W$62=TRUE</formula>
    </cfRule>
  </conditionalFormatting>
  <conditionalFormatting sqref="Y62:AD62">
    <cfRule type="expression" dxfId="238" priority="239" stopIfTrue="1">
      <formula>$AD$62=TRUE</formula>
    </cfRule>
  </conditionalFormatting>
  <conditionalFormatting sqref="K63:P63">
    <cfRule type="expression" dxfId="239" priority="240" stopIfTrue="1">
      <formula>$P$63=TRUE</formula>
    </cfRule>
  </conditionalFormatting>
  <conditionalFormatting sqref="R63:W63">
    <cfRule type="expression" dxfId="240" priority="241" stopIfTrue="1">
      <formula>$W$63=TRUE</formula>
    </cfRule>
  </conditionalFormatting>
  <conditionalFormatting sqref="D64:I64">
    <cfRule type="expression" dxfId="241" priority="242" stopIfTrue="1">
      <formula>$I$64=TRUE</formula>
    </cfRule>
  </conditionalFormatting>
  <conditionalFormatting sqref="K64:P64">
    <cfRule type="expression" dxfId="242" priority="243" stopIfTrue="1">
      <formula>$P$64=TRUE</formula>
    </cfRule>
  </conditionalFormatting>
  <conditionalFormatting sqref="Y64:AD64">
    <cfRule type="expression" dxfId="243" priority="244" stopIfTrue="1">
      <formula>$AD$64=TRUE</formula>
    </cfRule>
  </conditionalFormatting>
  <conditionalFormatting sqref="K65:P65">
    <cfRule type="expression" dxfId="244" priority="245" stopIfTrue="1">
      <formula>$P$65=TRUE</formula>
    </cfRule>
  </conditionalFormatting>
  <conditionalFormatting sqref="Y65:AD65">
    <cfRule type="expression" dxfId="245" priority="246" stopIfTrue="1">
      <formula>$AD$65=TRUE</formula>
    </cfRule>
  </conditionalFormatting>
  <conditionalFormatting sqref="D66:I66">
    <cfRule type="expression" dxfId="246" priority="247" stopIfTrue="1">
      <formula>$I$66=TRUE</formula>
    </cfRule>
  </conditionalFormatting>
  <conditionalFormatting sqref="R66:W66">
    <cfRule type="expression" dxfId="247" priority="248" stopIfTrue="1">
      <formula>$W$66=TRUE</formula>
    </cfRule>
  </conditionalFormatting>
  <conditionalFormatting sqref="Y66:AD66">
    <cfRule type="expression" dxfId="248" priority="249" stopIfTrue="1">
      <formula>$AD$66=TRUE</formula>
    </cfRule>
  </conditionalFormatting>
  <conditionalFormatting sqref="D67:I67">
    <cfRule type="expression" dxfId="249" priority="250" stopIfTrue="1">
      <formula>$I$67=TRUE</formula>
    </cfRule>
  </conditionalFormatting>
  <conditionalFormatting sqref="R67:W67">
    <cfRule type="expression" dxfId="250" priority="251" stopIfTrue="1">
      <formula>$W$67=TRUE</formula>
    </cfRule>
  </conditionalFormatting>
  <conditionalFormatting sqref="R68:W68">
    <cfRule type="expression" dxfId="251" priority="252" stopIfTrue="1">
      <formula>$W$68=TRUE</formula>
    </cfRule>
  </conditionalFormatting>
  <conditionalFormatting sqref="Y68:AD68">
    <cfRule type="expression" dxfId="252" priority="253" stopIfTrue="1">
      <formula>$AD$68=TRUE</formula>
    </cfRule>
  </conditionalFormatting>
  <conditionalFormatting sqref="D69:I69">
    <cfRule type="expression" dxfId="253" priority="254" stopIfTrue="1">
      <formula>$I$69=TRUE</formula>
    </cfRule>
  </conditionalFormatting>
  <conditionalFormatting sqref="R69:W69">
    <cfRule type="expression" dxfId="254" priority="255" stopIfTrue="1">
      <formula>$W$69=TRUE</formula>
    </cfRule>
  </conditionalFormatting>
  <conditionalFormatting sqref="D70:I70">
    <cfRule type="expression" dxfId="255" priority="256" stopIfTrue="1">
      <formula>$I$70=TRUE</formula>
    </cfRule>
  </conditionalFormatting>
  <conditionalFormatting sqref="R70:W70">
    <cfRule type="expression" dxfId="256" priority="257" stopIfTrue="1">
      <formula>$W$70=TRUE</formula>
    </cfRule>
  </conditionalFormatting>
  <conditionalFormatting sqref="R71:W71">
    <cfRule type="expression" dxfId="257" priority="258" stopIfTrue="1">
      <formula>$W$71=TRUE</formula>
    </cfRule>
  </conditionalFormatting>
  <conditionalFormatting sqref="Y72:AD72">
    <cfRule type="expression" dxfId="258" priority="259" stopIfTrue="1">
      <formula>$AD$72=TRUE</formula>
    </cfRule>
  </conditionalFormatting>
  <conditionalFormatting sqref="AF72:AK72">
    <cfRule type="expression" dxfId="259" priority="260" stopIfTrue="1">
      <formula>$AK$72=TRUE</formula>
    </cfRule>
  </conditionalFormatting>
  <conditionalFormatting sqref="Y73:AD73">
    <cfRule type="expression" dxfId="260" priority="261" stopIfTrue="1">
      <formula>$AD$73=TRUE</formula>
    </cfRule>
  </conditionalFormatting>
  <conditionalFormatting sqref="Y74:AD74">
    <cfRule type="expression" dxfId="261" priority="262" stopIfTrue="1">
      <formula>$AD$74=TRUE</formula>
    </cfRule>
  </conditionalFormatting>
  <conditionalFormatting sqref="Y75:AD75">
    <cfRule type="expression" dxfId="262" priority="263" stopIfTrue="1">
      <formula>$AD$75=TRUE</formula>
    </cfRule>
  </conditionalFormatting>
  <conditionalFormatting sqref="Y76:AD76">
    <cfRule type="expression" dxfId="263" priority="264" stopIfTrue="1">
      <formula>$AD$76=TRUE</formula>
    </cfRule>
  </conditionalFormatting>
  <conditionalFormatting sqref="T39:T40">
    <cfRule type="expression" dxfId="264" priority="265" stopIfTrue="1">
      <formula>$I$36=TRUE</formula>
    </cfRule>
  </conditionalFormatting>
  <conditionalFormatting sqref="Y5:Z5 AB5:AD5">
    <cfRule type="expression" dxfId="265" priority="266" stopIfTrue="1">
      <formula>$AD$5=TRUE</formula>
    </cfRule>
  </conditionalFormatting>
  <conditionalFormatting sqref="Y6:Z6 AB6:AD6">
    <cfRule type="expression" dxfId="266" priority="267" stopIfTrue="1">
      <formula>$AD$6=TRUE</formula>
    </cfRule>
  </conditionalFormatting>
  <conditionalFormatting sqref="AT7:AU7 AW7:AY7">
    <cfRule type="expression" dxfId="267" priority="268" stopIfTrue="1">
      <formula>$AY$7=TRUE</formula>
    </cfRule>
  </conditionalFormatting>
  <conditionalFormatting sqref="AF12:AG12 AI12:AK12">
    <cfRule type="expression" dxfId="268" priority="269" stopIfTrue="1">
      <formula>$AK$12=TRUE</formula>
    </cfRule>
  </conditionalFormatting>
  <conditionalFormatting sqref="R18:S18 U18:W18">
    <cfRule type="expression" dxfId="269" priority="270" stopIfTrue="1">
      <formula>$W$18=TRUE</formula>
    </cfRule>
  </conditionalFormatting>
  <conditionalFormatting sqref="D19:E19 G19:I19">
    <cfRule type="expression" dxfId="270" priority="271" stopIfTrue="1">
      <formula>$I$19=TRUE</formula>
    </cfRule>
  </conditionalFormatting>
  <conditionalFormatting sqref="R19:S19 U19:W19">
    <cfRule type="expression" dxfId="271" priority="272" stopIfTrue="1">
      <formula>$W$19=TRUE</formula>
    </cfRule>
  </conditionalFormatting>
  <conditionalFormatting sqref="D20:E20 G20">
    <cfRule type="expression" dxfId="272" priority="273" stopIfTrue="1">
      <formula>$I$20=TRUE</formula>
    </cfRule>
  </conditionalFormatting>
  <conditionalFormatting sqref="R20:S20 U20:W20">
    <cfRule type="expression" dxfId="273" priority="274" stopIfTrue="1">
      <formula>$W$20=TRUE</formula>
    </cfRule>
  </conditionalFormatting>
  <conditionalFormatting sqref="AF20:AG20 AI20:AK20">
    <cfRule type="expression" dxfId="274" priority="275" stopIfTrue="1">
      <formula>$AK$20=TRUE</formula>
    </cfRule>
  </conditionalFormatting>
  <conditionalFormatting sqref="D21:E21 G21:I21">
    <cfRule type="expression" dxfId="275" priority="276" stopIfTrue="1">
      <formula>$I$21=TRUE</formula>
    </cfRule>
  </conditionalFormatting>
  <conditionalFormatting sqref="R21:S21 U21:W21">
    <cfRule type="expression" dxfId="276" priority="277" stopIfTrue="1">
      <formula>$W$21=TRUE</formula>
    </cfRule>
  </conditionalFormatting>
  <conditionalFormatting sqref="AF21:AG21 AI21:AK21">
    <cfRule type="expression" dxfId="277" priority="278" stopIfTrue="1">
      <formula>$AK$21=TRUE</formula>
    </cfRule>
  </conditionalFormatting>
  <conditionalFormatting sqref="AF22:AG22 AI22:AK22">
    <cfRule type="expression" dxfId="278" priority="279" stopIfTrue="1">
      <formula>$AK$22=TRUE</formula>
    </cfRule>
  </conditionalFormatting>
  <conditionalFormatting sqref="AF23:AG23 AI23:AK23">
    <cfRule type="expression" dxfId="279" priority="280" stopIfTrue="1">
      <formula>$AK$23=TRUE</formula>
    </cfRule>
  </conditionalFormatting>
  <conditionalFormatting sqref="R24:S24 U24:W24">
    <cfRule type="expression" dxfId="280" priority="281" stopIfTrue="1">
      <formula>$W$24=TRUE</formula>
    </cfRule>
  </conditionalFormatting>
  <conditionalFormatting sqref="K25:L25 N25:P25">
    <cfRule type="expression" dxfId="281" priority="282" stopIfTrue="1">
      <formula>$P$25=TRUE</formula>
    </cfRule>
  </conditionalFormatting>
  <conditionalFormatting sqref="AF26:AG26 AI26:AK26">
    <cfRule type="expression" dxfId="282" priority="283" stopIfTrue="1">
      <formula>$AK$26=TRUE</formula>
    </cfRule>
  </conditionalFormatting>
  <conditionalFormatting sqref="K27:L27 N27:P27">
    <cfRule type="expression" dxfId="283" priority="284" stopIfTrue="1">
      <formula>$P$27=TRUE</formula>
    </cfRule>
  </conditionalFormatting>
  <conditionalFormatting sqref="R27:S27 U27 W27">
    <cfRule type="expression" dxfId="284" priority="285" stopIfTrue="1">
      <formula>$W$27=TRUE</formula>
    </cfRule>
  </conditionalFormatting>
  <conditionalFormatting sqref="R28:S28 U28 W28">
    <cfRule type="expression" dxfId="285" priority="286" stopIfTrue="1">
      <formula>$W$28=TRUE</formula>
    </cfRule>
  </conditionalFormatting>
  <conditionalFormatting sqref="R29:S29 U29 W29">
    <cfRule type="expression" dxfId="286" priority="287" stopIfTrue="1">
      <formula>$W$29=TRUE</formula>
    </cfRule>
  </conditionalFormatting>
  <conditionalFormatting sqref="D30:E30 G30:I30">
    <cfRule type="expression" dxfId="287" priority="288" stopIfTrue="1">
      <formula>$I$30=TRUE</formula>
    </cfRule>
  </conditionalFormatting>
  <conditionalFormatting sqref="D31:E31 G31:I31">
    <cfRule type="expression" dxfId="288" priority="289" stopIfTrue="1">
      <formula>$I$31=TRUE</formula>
    </cfRule>
  </conditionalFormatting>
  <conditionalFormatting sqref="D32:E32 G32:I32">
    <cfRule type="expression" dxfId="289" priority="290" stopIfTrue="1">
      <formula>$I$32=TRUE</formula>
    </cfRule>
  </conditionalFormatting>
  <conditionalFormatting sqref="Y34:Z34 AB34:AD34">
    <cfRule type="expression" dxfId="290" priority="291" stopIfTrue="1">
      <formula>$AD$34=TRUE</formula>
    </cfRule>
  </conditionalFormatting>
  <conditionalFormatting sqref="D35:E35 G35:I35">
    <cfRule type="expression" dxfId="291" priority="292" stopIfTrue="1">
      <formula>$I$35=TRUE</formula>
    </cfRule>
  </conditionalFormatting>
  <conditionalFormatting sqref="R36:S36 U36:W36">
    <cfRule type="expression" dxfId="292" priority="293" stopIfTrue="1">
      <formula>$W$36=TRUE</formula>
    </cfRule>
  </conditionalFormatting>
  <conditionalFormatting sqref="R37:S37 U37 W37">
    <cfRule type="expression" dxfId="293" priority="294" stopIfTrue="1">
      <formula>$W$37=TRUE</formula>
    </cfRule>
  </conditionalFormatting>
  <conditionalFormatting sqref="K38:L38 N38:P38">
    <cfRule type="expression" dxfId="294" priority="295" stopIfTrue="1">
      <formula>$P$38=TRUE</formula>
    </cfRule>
  </conditionalFormatting>
  <conditionalFormatting sqref="R38:S38 U38 W38">
    <cfRule type="expression" dxfId="295" priority="296" stopIfTrue="1">
      <formula>$W$38=TRUE</formula>
    </cfRule>
  </conditionalFormatting>
  <conditionalFormatting sqref="R39:S39 U39:W39">
    <cfRule type="expression" dxfId="296" priority="297" stopIfTrue="1">
      <formula>$W$39=TRUE</formula>
    </cfRule>
  </conditionalFormatting>
  <conditionalFormatting sqref="R40:S40 U40:W40">
    <cfRule type="expression" dxfId="297" priority="298" stopIfTrue="1">
      <formula>$W$40=TRUE</formula>
    </cfRule>
  </conditionalFormatting>
  <conditionalFormatting sqref="D41:E41 G41:I41">
    <cfRule type="expression" dxfId="298" priority="299" stopIfTrue="1">
      <formula>$I$41=TRUE</formula>
    </cfRule>
  </conditionalFormatting>
  <conditionalFormatting sqref="D45:E45 G45 I45">
    <cfRule type="expression" dxfId="299" priority="300" stopIfTrue="1">
      <formula>$I$45=TRUE</formula>
    </cfRule>
  </conditionalFormatting>
  <conditionalFormatting sqref="R46:S46 U46:W46">
    <cfRule type="expression" dxfId="300" priority="301" stopIfTrue="1">
      <formula>$W$46=TRUE</formula>
    </cfRule>
  </conditionalFormatting>
  <conditionalFormatting sqref="K54:L54 N54 P54">
    <cfRule type="expression" dxfId="301" priority="302" stopIfTrue="1">
      <formula>$P$54=TRUE</formula>
    </cfRule>
  </conditionalFormatting>
  <conditionalFormatting sqref="R54:S54 U54:W54">
    <cfRule type="expression" dxfId="302" priority="303" stopIfTrue="1">
      <formula>$W$54=TRUE</formula>
    </cfRule>
  </conditionalFormatting>
  <conditionalFormatting sqref="R56:S56 U56:W56">
    <cfRule type="expression" dxfId="303" priority="304" stopIfTrue="1">
      <formula>$W$56=TRUE</formula>
    </cfRule>
  </conditionalFormatting>
  <conditionalFormatting sqref="D62:E62 G62:I62">
    <cfRule type="expression" dxfId="304" priority="305" stopIfTrue="1">
      <formula>$I$62=TRUE</formula>
    </cfRule>
  </conditionalFormatting>
  <conditionalFormatting sqref="D63:E63 G63 I63">
    <cfRule type="expression" dxfId="305" priority="306" stopIfTrue="1">
      <formula>$I$63=TRUE</formula>
    </cfRule>
  </conditionalFormatting>
  <conditionalFormatting sqref="Y63:Z63 AB63:AD63">
    <cfRule type="expression" dxfId="306" priority="307" stopIfTrue="1">
      <formula>$AD$63=TRUE</formula>
    </cfRule>
  </conditionalFormatting>
  <conditionalFormatting sqref="R64:S64 U64 W64">
    <cfRule type="expression" dxfId="307" priority="308" stopIfTrue="1">
      <formula>$W$64=TRUE</formula>
    </cfRule>
  </conditionalFormatting>
  <conditionalFormatting sqref="D65 G65:I65">
    <cfRule type="expression" dxfId="308" priority="309" stopIfTrue="1">
      <formula>$I$65=TRUE</formula>
    </cfRule>
  </conditionalFormatting>
  <conditionalFormatting sqref="R65:S65 U65:W65">
    <cfRule type="expression" dxfId="309" priority="310" stopIfTrue="1">
      <formula>$W$65=TRUE</formula>
    </cfRule>
  </conditionalFormatting>
  <conditionalFormatting sqref="AF65:AG65 AI65:AK65">
    <cfRule type="expression" dxfId="310" priority="311" stopIfTrue="1">
      <formula>$AK$65=TRUE</formula>
    </cfRule>
  </conditionalFormatting>
  <conditionalFormatting sqref="D68:E68 G68 I68">
    <cfRule type="expression" dxfId="311" priority="312" stopIfTrue="1">
      <formula>$I$68=TRUE</formula>
    </cfRule>
  </conditionalFormatting>
  <conditionalFormatting sqref="Y71:Z71 AB71:AD71">
    <cfRule type="expression" dxfId="312" priority="313" stopIfTrue="1">
      <formula>$AD$71=TRUE</formula>
    </cfRule>
  </conditionalFormatting>
  <pageMargins left="0.393055555555556" right="0.0777777777777778" top="0" bottom="0" header="0" footer="0"/>
  <pageSetup paperSize="8" scale="55" orientation="landscape"/>
  <headerFooter alignWithMargins="0">
    <oddHeader>&amp;L&amp;"ＭＳ Ｐゴシック"&amp;12&amp;C&amp;"ＭＳ Ｐゴシック"&amp;12&amp;R&amp;"ＭＳ Ｐゴシック"&amp;12&amp;D</oddHead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3"/>
  <sheetViews>
    <sheetView zoomScale="87" zoomScaleNormal="87" topLeftCell="R1" workbookViewId="0">
      <selection activeCell="N36" sqref="N36"/>
    </sheetView>
  </sheetViews>
  <sheetFormatPr defaultColWidth="8.75" defaultRowHeight="18" customHeight="1"/>
  <cols>
    <col min="1" max="1" width="12.375" style="4" customWidth="1"/>
    <col min="2" max="2" width="0.25" style="5" customWidth="1"/>
    <col min="3" max="3" width="3.625" style="6" customWidth="1"/>
    <col min="4" max="4" width="8.375" style="7" customWidth="1"/>
    <col min="5" max="5" width="12.125" style="7" customWidth="1"/>
    <col min="6" max="6" width="7.875" style="8" customWidth="1"/>
    <col min="7" max="7" width="6.625" style="9" customWidth="1"/>
    <col min="8" max="8" width="6.625" style="9" hidden="1" customWidth="1"/>
    <col min="9" max="9" width="5.5" style="10" customWidth="1"/>
    <col min="10" max="10" width="3.625" style="11" customWidth="1"/>
    <col min="11" max="11" width="8.25" style="9" customWidth="1"/>
    <col min="12" max="12" width="11.875" style="9" customWidth="1"/>
    <col min="13" max="13" width="6.625" style="8" customWidth="1"/>
    <col min="14" max="14" width="6.5" style="9" customWidth="1"/>
    <col min="15" max="15" width="6.625" style="9" hidden="1" customWidth="1"/>
    <col min="16" max="16" width="6.125" style="12" customWidth="1"/>
    <col min="17" max="17" width="3.625" style="11" customWidth="1"/>
    <col min="18" max="18" width="7.625" style="9" customWidth="1"/>
    <col min="19" max="19" width="11.625" style="9" customWidth="1"/>
    <col min="20" max="20" width="7.875" style="8" customWidth="1"/>
    <col min="21" max="21" width="6.625" style="9" customWidth="1"/>
    <col min="22" max="22" width="0.125" style="9" customWidth="1"/>
    <col min="23" max="23" width="6.125" style="12" customWidth="1"/>
    <col min="24" max="24" width="3.625" style="13" customWidth="1"/>
    <col min="25" max="25" width="8.25" style="7" customWidth="1"/>
    <col min="26" max="26" width="12.5" style="7" customWidth="1"/>
    <col min="27" max="27" width="7.625" style="14" customWidth="1"/>
    <col min="28" max="28" width="6.625" style="15" customWidth="1"/>
    <col min="29" max="29" width="0.125" style="15" customWidth="1"/>
    <col min="30" max="30" width="6.125" style="12" customWidth="1"/>
    <col min="31" max="31" width="3.625" style="13" customWidth="1"/>
    <col min="32" max="32" width="8.5" style="7" customWidth="1"/>
    <col min="33" max="33" width="9.125" style="7" customWidth="1"/>
    <col min="34" max="34" width="7.875" style="8" customWidth="1"/>
    <col min="35" max="35" width="6.625" style="9" customWidth="1"/>
    <col min="36" max="36" width="6.625" style="9" hidden="1" customWidth="1"/>
    <col min="37" max="37" width="6.125" style="12" customWidth="1"/>
    <col min="38" max="38" width="3.625" style="16" customWidth="1"/>
    <col min="39" max="39" width="7.625" style="7" customWidth="1"/>
    <col min="40" max="40" width="10.5" style="7" customWidth="1"/>
    <col min="41" max="41" width="7.875" style="14" customWidth="1"/>
    <col min="42" max="42" width="6.5" style="15" customWidth="1"/>
    <col min="43" max="43" width="6.625" style="15" hidden="1" customWidth="1"/>
    <col min="44" max="44" width="6.125" style="12" customWidth="1"/>
    <col min="45" max="45" width="3.625" style="16" customWidth="1"/>
    <col min="46" max="46" width="7.625" style="7" customWidth="1"/>
    <col min="47" max="47" width="10.5" style="7" customWidth="1"/>
    <col min="48" max="48" width="7.875" style="14" customWidth="1"/>
    <col min="49" max="49" width="6.625" style="15" customWidth="1"/>
    <col min="50" max="50" width="6.625" style="15" hidden="1" customWidth="1"/>
    <col min="51" max="51" width="6.125" style="12" customWidth="1"/>
    <col min="52" max="52" width="2" style="7" customWidth="1"/>
    <col min="53" max="64" width="9" style="7" customWidth="1"/>
    <col min="65" max="224" width="8.75" style="7" customWidth="1"/>
    <col min="225" max="252" width="9" style="7" customWidth="1"/>
    <col min="253" max="256" width="9" style="4"/>
  </cols>
  <sheetData>
    <row r="1" ht="15" customHeight="1"/>
    <row r="2" s="1" customFormat="1" ht="28.5" customHeight="1" spans="1:52">
      <c r="A2" s="17">
        <f>H3+O3+V3+AC3+AJ3+AQ3+AX3</f>
        <v>0</v>
      </c>
      <c r="B2" s="18"/>
      <c r="D2" s="1" t="s">
        <v>434</v>
      </c>
      <c r="F2" s="19"/>
      <c r="G2" s="20"/>
      <c r="H2" s="20"/>
      <c r="I2" s="123"/>
      <c r="J2" s="124"/>
      <c r="K2" s="20"/>
      <c r="L2" s="125" t="s">
        <v>435</v>
      </c>
      <c r="M2" s="126">
        <f>A2</f>
        <v>0</v>
      </c>
      <c r="N2" s="127"/>
      <c r="O2" s="128"/>
      <c r="P2" s="129"/>
      <c r="Q2" s="128"/>
      <c r="R2" s="128"/>
      <c r="S2" s="210" t="s">
        <v>2</v>
      </c>
      <c r="T2" s="211"/>
      <c r="U2" s="212">
        <f>G76+N66+U73+AB77+AI74+AP17+AW14+P77</f>
        <v>148257</v>
      </c>
      <c r="V2" s="212"/>
      <c r="W2" s="212"/>
      <c r="X2" s="212"/>
      <c r="Y2" s="128"/>
      <c r="Z2" s="128"/>
      <c r="AA2" s="241"/>
      <c r="AB2" s="128"/>
      <c r="AC2" s="128"/>
      <c r="AD2" s="129"/>
      <c r="AE2" s="128"/>
      <c r="AF2" s="128"/>
      <c r="AG2" s="301" t="s">
        <v>3</v>
      </c>
      <c r="AH2" s="302"/>
      <c r="AI2" s="212">
        <f>SUM(AV14,AO17,AH74,AA77,T73,M66,F76)</f>
        <v>37030</v>
      </c>
      <c r="AJ2" s="212"/>
      <c r="AK2" s="212"/>
      <c r="AL2" s="212"/>
      <c r="AM2" s="303"/>
      <c r="AN2" s="128"/>
      <c r="AO2" s="241"/>
      <c r="AP2" s="128"/>
      <c r="AQ2" s="128"/>
      <c r="AR2" s="128"/>
      <c r="AS2" s="339"/>
      <c r="AT2" s="340" t="s">
        <v>4</v>
      </c>
      <c r="AU2" s="128"/>
      <c r="AV2" s="241"/>
      <c r="AW2" s="128"/>
      <c r="AX2" s="128"/>
      <c r="AY2" s="128"/>
      <c r="AZ2" s="340"/>
    </row>
    <row r="3" s="2" customFormat="1" ht="17.45" customHeight="1" spans="1:256">
      <c r="A3" s="21"/>
      <c r="B3" s="22"/>
      <c r="C3" s="23" t="s">
        <v>436</v>
      </c>
      <c r="D3" s="23"/>
      <c r="E3" s="24" t="s">
        <v>6</v>
      </c>
      <c r="F3" s="472" t="s">
        <v>7</v>
      </c>
      <c r="G3" s="26" t="s">
        <v>9</v>
      </c>
      <c r="H3" s="27">
        <f>SUM(H4:H80)</f>
        <v>0</v>
      </c>
      <c r="I3" s="130" t="s">
        <v>10</v>
      </c>
      <c r="J3" s="131" t="s">
        <v>436</v>
      </c>
      <c r="K3" s="132"/>
      <c r="L3" s="24" t="s">
        <v>6</v>
      </c>
      <c r="M3" s="472" t="s">
        <v>7</v>
      </c>
      <c r="N3" s="26" t="s">
        <v>9</v>
      </c>
      <c r="O3" s="27">
        <f>SUM(O4:O80)</f>
        <v>0</v>
      </c>
      <c r="P3" s="133" t="s">
        <v>10</v>
      </c>
      <c r="Q3" s="131" t="s">
        <v>436</v>
      </c>
      <c r="R3" s="132"/>
      <c r="S3" s="24" t="s">
        <v>6</v>
      </c>
      <c r="T3" s="472" t="s">
        <v>7</v>
      </c>
      <c r="U3" s="26" t="s">
        <v>9</v>
      </c>
      <c r="V3" s="27">
        <f>SUM(V4:V80)</f>
        <v>0</v>
      </c>
      <c r="W3" s="133" t="s">
        <v>10</v>
      </c>
      <c r="X3" s="131" t="s">
        <v>436</v>
      </c>
      <c r="Y3" s="132"/>
      <c r="Z3" s="242" t="s">
        <v>6</v>
      </c>
      <c r="AA3" s="27" t="s">
        <v>7</v>
      </c>
      <c r="AB3" s="244" t="s">
        <v>9</v>
      </c>
      <c r="AC3" s="27">
        <f>SUM(AC4:AC80)</f>
        <v>0</v>
      </c>
      <c r="AD3" s="133" t="s">
        <v>10</v>
      </c>
      <c r="AE3" s="131" t="s">
        <v>436</v>
      </c>
      <c r="AF3" s="132"/>
      <c r="AG3" s="304" t="s">
        <v>6</v>
      </c>
      <c r="AH3" s="243" t="s">
        <v>7</v>
      </c>
      <c r="AI3" s="25" t="s">
        <v>9</v>
      </c>
      <c r="AJ3" s="27">
        <f>SUM(AJ4:AJ80)</f>
        <v>0</v>
      </c>
      <c r="AK3" s="305" t="s">
        <v>10</v>
      </c>
      <c r="AL3" s="306" t="s">
        <v>436</v>
      </c>
      <c r="AM3" s="132"/>
      <c r="AN3" s="132" t="s">
        <v>6</v>
      </c>
      <c r="AO3" s="243" t="s">
        <v>7</v>
      </c>
      <c r="AP3" s="133" t="s">
        <v>9</v>
      </c>
      <c r="AQ3" s="27">
        <f>SUM(AQ4:AQ17)</f>
        <v>0</v>
      </c>
      <c r="AR3" s="243" t="s">
        <v>10</v>
      </c>
      <c r="AS3" s="341" t="s">
        <v>436</v>
      </c>
      <c r="AT3" s="132"/>
      <c r="AU3" s="132" t="s">
        <v>6</v>
      </c>
      <c r="AV3" s="243" t="s">
        <v>7</v>
      </c>
      <c r="AW3" s="378" t="s">
        <v>9</v>
      </c>
      <c r="AX3" s="27">
        <f>SUM(AX4:AX17)</f>
        <v>0</v>
      </c>
      <c r="AY3" s="379" t="s">
        <v>10</v>
      </c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380"/>
      <c r="DA3" s="380"/>
      <c r="DB3" s="380"/>
      <c r="DC3" s="380"/>
      <c r="DD3" s="380"/>
      <c r="DE3" s="380"/>
      <c r="DF3" s="380"/>
      <c r="DG3" s="380"/>
      <c r="DH3" s="380"/>
      <c r="DI3" s="380"/>
      <c r="DJ3" s="380"/>
      <c r="DK3" s="380"/>
      <c r="DL3" s="380"/>
      <c r="DM3" s="380"/>
      <c r="DN3" s="380"/>
      <c r="DO3" s="380"/>
      <c r="DP3" s="380"/>
      <c r="DQ3" s="380"/>
      <c r="DR3" s="380"/>
      <c r="DS3" s="380"/>
      <c r="DT3" s="380"/>
      <c r="DU3" s="380"/>
      <c r="DV3" s="380"/>
      <c r="DW3" s="380"/>
      <c r="DX3" s="380"/>
      <c r="DY3" s="380"/>
      <c r="DZ3" s="380"/>
      <c r="EA3" s="380"/>
      <c r="EB3" s="380"/>
      <c r="EC3" s="380"/>
      <c r="ED3" s="380"/>
      <c r="EE3" s="380"/>
      <c r="EF3" s="380"/>
      <c r="EG3" s="380"/>
      <c r="EH3" s="380"/>
      <c r="EI3" s="380"/>
      <c r="EJ3" s="380"/>
      <c r="EK3" s="380"/>
      <c r="EL3" s="380"/>
      <c r="EM3" s="380"/>
      <c r="EN3" s="380"/>
      <c r="EO3" s="380"/>
      <c r="EP3" s="380"/>
      <c r="EQ3" s="380"/>
      <c r="ER3" s="380"/>
      <c r="ES3" s="380"/>
      <c r="ET3" s="380"/>
      <c r="EU3" s="380"/>
      <c r="EV3" s="380"/>
      <c r="EW3" s="380"/>
      <c r="EX3" s="380"/>
      <c r="EY3" s="380"/>
      <c r="EZ3" s="380"/>
      <c r="FA3" s="380"/>
      <c r="FB3" s="380"/>
      <c r="FC3" s="380"/>
      <c r="FD3" s="380"/>
      <c r="FE3" s="380"/>
      <c r="FF3" s="380"/>
      <c r="FG3" s="380"/>
      <c r="FH3" s="380"/>
      <c r="FI3" s="380"/>
      <c r="FJ3" s="380"/>
      <c r="FK3" s="380"/>
      <c r="FL3" s="380"/>
      <c r="FM3" s="380"/>
      <c r="FN3" s="380"/>
      <c r="FO3" s="380"/>
      <c r="FP3" s="380"/>
      <c r="FQ3" s="380"/>
      <c r="FR3" s="380"/>
      <c r="FS3" s="380"/>
      <c r="FT3" s="380"/>
      <c r="FU3" s="380"/>
      <c r="FV3" s="380"/>
      <c r="FW3" s="380"/>
      <c r="FX3" s="380"/>
      <c r="FY3" s="380"/>
      <c r="FZ3" s="380"/>
      <c r="GA3" s="380"/>
      <c r="GB3" s="380"/>
      <c r="GC3" s="380"/>
      <c r="GD3" s="380"/>
      <c r="GE3" s="380"/>
      <c r="GF3" s="380"/>
      <c r="GG3" s="380"/>
      <c r="GH3" s="380"/>
      <c r="GI3" s="380"/>
      <c r="GJ3" s="380"/>
      <c r="GK3" s="380"/>
      <c r="GL3" s="380"/>
      <c r="GM3" s="380"/>
      <c r="GN3" s="380"/>
      <c r="GO3" s="380"/>
      <c r="GP3" s="380"/>
      <c r="GQ3" s="380"/>
      <c r="GR3" s="380"/>
      <c r="GS3" s="380"/>
      <c r="GT3" s="380"/>
      <c r="GU3" s="380"/>
      <c r="GV3" s="380"/>
      <c r="GW3" s="380"/>
      <c r="GX3" s="380"/>
      <c r="GY3" s="380"/>
      <c r="GZ3" s="380"/>
      <c r="HA3" s="380"/>
      <c r="HB3" s="380"/>
      <c r="HC3" s="380"/>
      <c r="HD3" s="380"/>
      <c r="HE3" s="380"/>
      <c r="HF3" s="380"/>
      <c r="HG3" s="380"/>
      <c r="HH3" s="380"/>
      <c r="HI3" s="380"/>
      <c r="HJ3" s="380"/>
      <c r="HK3" s="380"/>
      <c r="HL3" s="380"/>
      <c r="HM3" s="380"/>
      <c r="HN3" s="380"/>
      <c r="HO3" s="380"/>
      <c r="HP3" s="380"/>
      <c r="HQ3" s="380"/>
      <c r="HR3" s="380"/>
      <c r="HS3" s="380"/>
      <c r="HT3" s="380"/>
      <c r="HU3" s="380"/>
      <c r="HV3" s="380"/>
      <c r="HW3" s="380"/>
      <c r="HX3" s="380"/>
      <c r="HY3" s="380"/>
      <c r="HZ3" s="380"/>
      <c r="IA3" s="380"/>
      <c r="IB3" s="380"/>
      <c r="IC3" s="380"/>
      <c r="ID3" s="380"/>
      <c r="IE3" s="380"/>
      <c r="IF3" s="380"/>
      <c r="IG3" s="380"/>
      <c r="IH3" s="380"/>
      <c r="II3" s="380"/>
      <c r="IJ3" s="380"/>
      <c r="IK3" s="380"/>
      <c r="IL3" s="380"/>
      <c r="IM3" s="380"/>
      <c r="IN3" s="380"/>
      <c r="IO3" s="380"/>
      <c r="IP3" s="380"/>
      <c r="IQ3" s="380"/>
      <c r="IR3" s="380"/>
      <c r="IS3" s="21"/>
      <c r="IT3" s="21"/>
      <c r="IU3" s="21"/>
      <c r="IV3" s="21"/>
    </row>
    <row r="4" ht="17.45" customHeight="1" spans="3:51">
      <c r="C4" s="28" t="s">
        <v>11</v>
      </c>
      <c r="D4" s="29" t="s">
        <v>437</v>
      </c>
      <c r="E4" s="30" t="s">
        <v>12</v>
      </c>
      <c r="F4" s="473"/>
      <c r="G4" s="32">
        <v>1005</v>
      </c>
      <c r="H4" s="474" t="str">
        <f>IF(I4=TRUE,F4,"")</f>
        <v/>
      </c>
      <c r="I4" s="134"/>
      <c r="J4" s="135" t="s">
        <v>13</v>
      </c>
      <c r="K4" s="136" t="s">
        <v>438</v>
      </c>
      <c r="L4" s="137" t="s">
        <v>14</v>
      </c>
      <c r="M4" s="490"/>
      <c r="N4" s="138">
        <v>710</v>
      </c>
      <c r="O4" s="163" t="str">
        <f t="shared" ref="O4:O65" si="0">IF(P4=TRUE,M4,"")</f>
        <v/>
      </c>
      <c r="P4" s="139"/>
      <c r="Q4" s="213" t="s">
        <v>15</v>
      </c>
      <c r="R4" s="214" t="s">
        <v>439</v>
      </c>
      <c r="S4" s="215" t="s">
        <v>16</v>
      </c>
      <c r="T4" s="503">
        <v>135</v>
      </c>
      <c r="U4" s="216">
        <v>257</v>
      </c>
      <c r="V4" s="163" t="str">
        <f t="shared" ref="V4:V67" si="1">IF(W4=TRUE,T4,"")</f>
        <v/>
      </c>
      <c r="W4" s="181" t="b">
        <v>0</v>
      </c>
      <c r="X4" s="217" t="s">
        <v>17</v>
      </c>
      <c r="Y4" s="245" t="s">
        <v>440</v>
      </c>
      <c r="Z4" s="246" t="s">
        <v>18</v>
      </c>
      <c r="AA4" s="505"/>
      <c r="AB4" s="247">
        <v>216</v>
      </c>
      <c r="AC4" s="248" t="str">
        <f t="shared" ref="AC4:AC67" si="2">IF(AD4=TRUE,AA4,"")</f>
        <v/>
      </c>
      <c r="AD4" s="249"/>
      <c r="AE4" s="250" t="s">
        <v>19</v>
      </c>
      <c r="AF4" s="251" t="s">
        <v>441</v>
      </c>
      <c r="AG4" s="137" t="s">
        <v>20</v>
      </c>
      <c r="AH4" s="507"/>
      <c r="AI4" s="307">
        <v>437</v>
      </c>
      <c r="AJ4" s="508" t="str">
        <f t="shared" ref="AJ4:AJ42" si="3">IF(AK4=TRUE,AH4,"")</f>
        <v/>
      </c>
      <c r="AK4" s="249"/>
      <c r="AL4" s="309" t="s">
        <v>21</v>
      </c>
      <c r="AM4" s="116" t="s">
        <v>442</v>
      </c>
      <c r="AN4" s="83" t="s">
        <v>22</v>
      </c>
      <c r="AO4" s="84">
        <v>0</v>
      </c>
      <c r="AP4" s="177">
        <v>211</v>
      </c>
      <c r="AQ4" s="161" t="str">
        <f t="shared" ref="AQ4:AQ6" si="4">IF(AR4=TRUE,AO4,"")</f>
        <v/>
      </c>
      <c r="AR4" s="253" t="b">
        <v>0</v>
      </c>
      <c r="AS4" s="342" t="s">
        <v>23</v>
      </c>
      <c r="AT4" s="343" t="s">
        <v>443</v>
      </c>
      <c r="AU4" s="83" t="s">
        <v>24</v>
      </c>
      <c r="AV4" s="503">
        <v>600</v>
      </c>
      <c r="AW4" s="381">
        <v>2269</v>
      </c>
      <c r="AX4" s="161" t="str">
        <f t="shared" ref="AX4:AX8" si="5">IF(AY4=TRUE,AV4,"")</f>
        <v/>
      </c>
      <c r="AY4" s="253" t="b">
        <v>0</v>
      </c>
    </row>
    <row r="5" ht="17.45" customHeight="1" spans="3:51">
      <c r="C5" s="34"/>
      <c r="D5" s="475" t="s">
        <v>444</v>
      </c>
      <c r="E5" s="104"/>
      <c r="F5" s="68">
        <v>0</v>
      </c>
      <c r="G5" s="220"/>
      <c r="H5" s="179"/>
      <c r="I5" s="180"/>
      <c r="J5" s="141"/>
      <c r="K5" s="142">
        <f>SUM(M4:M8)</f>
        <v>0</v>
      </c>
      <c r="L5" s="46" t="s">
        <v>25</v>
      </c>
      <c r="M5" s="491">
        <v>0</v>
      </c>
      <c r="N5" s="48">
        <v>159</v>
      </c>
      <c r="O5" s="49" t="str">
        <f>IF(P5=TRUE,M5,"")</f>
        <v/>
      </c>
      <c r="P5" s="143"/>
      <c r="Q5" s="189"/>
      <c r="R5" s="101">
        <f>SUM(T4:T17)</f>
        <v>1065</v>
      </c>
      <c r="S5" s="88" t="s">
        <v>26</v>
      </c>
      <c r="T5" s="60">
        <v>80</v>
      </c>
      <c r="U5" s="188">
        <v>354</v>
      </c>
      <c r="V5" s="163" t="str">
        <f>IF(W5=TRUE,T5,"")</f>
        <v/>
      </c>
      <c r="W5" s="181" t="b">
        <v>0</v>
      </c>
      <c r="X5" s="218"/>
      <c r="Y5" s="198">
        <f>SUM(AA4:AA24)</f>
        <v>1930</v>
      </c>
      <c r="Z5" s="252" t="s">
        <v>27</v>
      </c>
      <c r="AA5" s="235">
        <v>120</v>
      </c>
      <c r="AB5" s="89">
        <v>306</v>
      </c>
      <c r="AC5" s="163" t="str">
        <f>IF(AD5=TRUE,AA5,"")</f>
        <v/>
      </c>
      <c r="AD5" s="253" t="b">
        <v>0</v>
      </c>
      <c r="AE5" s="254"/>
      <c r="AF5" s="255">
        <f>SUM(AH4:AH24)</f>
        <v>2795</v>
      </c>
      <c r="AG5" s="42" t="s">
        <v>28</v>
      </c>
      <c r="AH5" s="509"/>
      <c r="AI5" s="93">
        <v>569</v>
      </c>
      <c r="AJ5" s="163" t="str">
        <f>IF(AK5=TRUE,AH5,"")</f>
        <v/>
      </c>
      <c r="AK5" s="260"/>
      <c r="AL5" s="310"/>
      <c r="AM5" s="87">
        <f>SUM(AO4:AO9)</f>
        <v>105</v>
      </c>
      <c r="AN5" s="88" t="s">
        <v>29</v>
      </c>
      <c r="AO5" s="60">
        <v>0</v>
      </c>
      <c r="AP5" s="89">
        <v>529</v>
      </c>
      <c r="AQ5" s="163" t="str">
        <f>IF(AR5=TRUE,AO5,"")</f>
        <v/>
      </c>
      <c r="AR5" s="253" t="b">
        <v>0</v>
      </c>
      <c r="AS5" s="344"/>
      <c r="AT5" s="87">
        <f>SUM(AV4:AV7)</f>
        <v>1005</v>
      </c>
      <c r="AU5" s="88" t="s">
        <v>30</v>
      </c>
      <c r="AV5" s="60">
        <v>120</v>
      </c>
      <c r="AW5" s="94">
        <v>1302</v>
      </c>
      <c r="AX5" s="161" t="str">
        <f>IF(AY5=TRUE,AV5,"")</f>
        <v/>
      </c>
      <c r="AY5" s="253" t="b">
        <v>0</v>
      </c>
    </row>
    <row r="6" ht="17.45" customHeight="1" spans="3:52">
      <c r="C6" s="40" t="s">
        <v>31</v>
      </c>
      <c r="D6" s="41" t="s">
        <v>445</v>
      </c>
      <c r="E6" s="42" t="s">
        <v>32</v>
      </c>
      <c r="F6" s="47">
        <v>0</v>
      </c>
      <c r="G6" s="43">
        <v>55</v>
      </c>
      <c r="H6" s="44"/>
      <c r="I6" s="144"/>
      <c r="J6" s="141"/>
      <c r="K6" s="145"/>
      <c r="L6" s="46" t="s">
        <v>33</v>
      </c>
      <c r="M6" s="491">
        <v>0</v>
      </c>
      <c r="N6" s="48">
        <v>70</v>
      </c>
      <c r="O6" s="49" t="str">
        <f>IF(P6=TRUE,M6,"")</f>
        <v/>
      </c>
      <c r="P6" s="143"/>
      <c r="Q6" s="189"/>
      <c r="R6" s="90"/>
      <c r="S6" s="88" t="s">
        <v>34</v>
      </c>
      <c r="T6" s="60">
        <v>320</v>
      </c>
      <c r="U6" s="188">
        <v>368</v>
      </c>
      <c r="V6" s="163" t="str">
        <f>IF(W6=TRUE,T6,"")</f>
        <v/>
      </c>
      <c r="W6" s="181" t="b">
        <v>0</v>
      </c>
      <c r="X6" s="218"/>
      <c r="Y6" s="199"/>
      <c r="Z6" s="252" t="s">
        <v>35</v>
      </c>
      <c r="AA6" s="235">
        <v>110</v>
      </c>
      <c r="AB6" s="89">
        <v>398</v>
      </c>
      <c r="AC6" s="163" t="str">
        <f>IF(AD6=TRUE,AA6,"")</f>
        <v/>
      </c>
      <c r="AD6" s="253" t="b">
        <v>0</v>
      </c>
      <c r="AE6" s="254"/>
      <c r="AF6" s="199"/>
      <c r="AG6" s="176" t="s">
        <v>36</v>
      </c>
      <c r="AH6" s="481">
        <v>220</v>
      </c>
      <c r="AI6" s="89">
        <v>420</v>
      </c>
      <c r="AJ6" s="163" t="str">
        <f>IF(AK6=TRUE,AH6,"")</f>
        <v/>
      </c>
      <c r="AK6" s="253" t="b">
        <v>0</v>
      </c>
      <c r="AL6" s="310"/>
      <c r="AM6" s="108"/>
      <c r="AN6" s="88" t="s">
        <v>37</v>
      </c>
      <c r="AO6" s="60">
        <v>0</v>
      </c>
      <c r="AP6" s="89">
        <v>409</v>
      </c>
      <c r="AQ6" s="163" t="str">
        <f>IF(AR6=TRUE,AO6,"")</f>
        <v/>
      </c>
      <c r="AR6" s="253" t="b">
        <v>0</v>
      </c>
      <c r="AS6" s="344"/>
      <c r="AT6" s="108"/>
      <c r="AU6" s="88" t="s">
        <v>38</v>
      </c>
      <c r="AV6" s="60">
        <v>225</v>
      </c>
      <c r="AW6" s="89">
        <v>584</v>
      </c>
      <c r="AX6" s="163" t="str">
        <f>IF(AY6=TRUE,AV6,"")</f>
        <v/>
      </c>
      <c r="AY6" s="253" t="b">
        <v>0</v>
      </c>
      <c r="AZ6" s="4"/>
    </row>
    <row r="7" ht="17.45" customHeight="1" spans="3:51">
      <c r="C7" s="45"/>
      <c r="D7" s="41"/>
      <c r="E7" s="46" t="s">
        <v>39</v>
      </c>
      <c r="F7" s="47">
        <v>0</v>
      </c>
      <c r="G7" s="48">
        <v>166</v>
      </c>
      <c r="H7" s="49"/>
      <c r="I7" s="146"/>
      <c r="J7" s="141"/>
      <c r="K7" s="145"/>
      <c r="L7" s="46" t="s">
        <v>40</v>
      </c>
      <c r="M7" s="491">
        <v>0</v>
      </c>
      <c r="N7" s="48">
        <v>93</v>
      </c>
      <c r="O7" s="49" t="str">
        <f>IF(P7=TRUE,M7,"")</f>
        <v/>
      </c>
      <c r="P7" s="143"/>
      <c r="Q7" s="189"/>
      <c r="R7" s="90"/>
      <c r="S7" s="88" t="s">
        <v>41</v>
      </c>
      <c r="T7" s="84">
        <v>30</v>
      </c>
      <c r="U7" s="188">
        <v>78</v>
      </c>
      <c r="V7" s="163" t="str">
        <f>IF(W7=TRUE,T7,"")</f>
        <v/>
      </c>
      <c r="W7" s="181" t="b">
        <v>0</v>
      </c>
      <c r="X7" s="218"/>
      <c r="Y7" s="199"/>
      <c r="Z7" s="252" t="s">
        <v>42</v>
      </c>
      <c r="AA7" s="235">
        <v>120</v>
      </c>
      <c r="AB7" s="89">
        <v>397</v>
      </c>
      <c r="AC7" s="163" t="str">
        <f>IF(AD7=TRUE,AA7,"")</f>
        <v/>
      </c>
      <c r="AD7" s="253" t="b">
        <v>0</v>
      </c>
      <c r="AE7" s="254"/>
      <c r="AF7" s="199"/>
      <c r="AG7" s="176" t="s">
        <v>43</v>
      </c>
      <c r="AH7" s="481">
        <v>40</v>
      </c>
      <c r="AI7" s="89">
        <v>106</v>
      </c>
      <c r="AJ7" s="163" t="str">
        <f>IF(AK7=TRUE,AH7,"")</f>
        <v/>
      </c>
      <c r="AK7" s="253" t="b">
        <v>0</v>
      </c>
      <c r="AL7" s="310"/>
      <c r="AM7" s="72"/>
      <c r="AN7" s="92"/>
      <c r="AO7" s="47"/>
      <c r="AP7" s="93"/>
      <c r="AQ7" s="44"/>
      <c r="AR7" s="260"/>
      <c r="AS7" s="345"/>
      <c r="AT7" s="109"/>
      <c r="AU7" s="104" t="s">
        <v>45</v>
      </c>
      <c r="AV7" s="68">
        <v>60</v>
      </c>
      <c r="AW7" s="170">
        <v>597</v>
      </c>
      <c r="AX7" s="296" t="str">
        <f>IF(AY7=TRUE,AV7,"")</f>
        <v/>
      </c>
      <c r="AY7" s="185" t="b">
        <v>0</v>
      </c>
    </row>
    <row r="8" ht="17.45" customHeight="1" spans="3:51">
      <c r="C8" s="45"/>
      <c r="D8" s="41"/>
      <c r="E8" s="46" t="s">
        <v>46</v>
      </c>
      <c r="F8" s="47">
        <v>0</v>
      </c>
      <c r="G8" s="48">
        <v>259</v>
      </c>
      <c r="H8" s="49"/>
      <c r="I8" s="146"/>
      <c r="J8" s="147"/>
      <c r="K8" s="148"/>
      <c r="L8" s="149" t="s">
        <v>47</v>
      </c>
      <c r="M8" s="492">
        <v>0</v>
      </c>
      <c r="N8" s="38">
        <v>497</v>
      </c>
      <c r="O8" s="39" t="str">
        <f>IF(P8=TRUE,M8,"")</f>
        <v/>
      </c>
      <c r="P8" s="150"/>
      <c r="Q8" s="189"/>
      <c r="R8" s="90"/>
      <c r="S8" s="88" t="s">
        <v>48</v>
      </c>
      <c r="T8" s="84">
        <v>50</v>
      </c>
      <c r="U8" s="219">
        <v>124</v>
      </c>
      <c r="V8" s="163" t="str">
        <f>IF(W8=TRUE,T8,"")</f>
        <v/>
      </c>
      <c r="W8" s="181" t="b">
        <v>0</v>
      </c>
      <c r="X8" s="218"/>
      <c r="Y8" s="199"/>
      <c r="Z8" s="256" t="s">
        <v>49</v>
      </c>
      <c r="AA8" s="235">
        <v>120</v>
      </c>
      <c r="AB8" s="89">
        <v>302</v>
      </c>
      <c r="AC8" s="163" t="str">
        <f>IF(AD8=TRUE,AA8,"")</f>
        <v/>
      </c>
      <c r="AD8" s="253" t="b">
        <v>0</v>
      </c>
      <c r="AE8" s="254"/>
      <c r="AF8" s="199"/>
      <c r="AG8" s="178" t="s">
        <v>50</v>
      </c>
      <c r="AH8" s="481">
        <v>210</v>
      </c>
      <c r="AI8" s="89">
        <v>356</v>
      </c>
      <c r="AJ8" s="163" t="str">
        <f>IF(AK8=TRUE,AH8,"")</f>
        <v/>
      </c>
      <c r="AK8" s="253" t="b">
        <v>0</v>
      </c>
      <c r="AL8" s="310"/>
      <c r="AM8" s="108"/>
      <c r="AN8" s="88" t="s">
        <v>51</v>
      </c>
      <c r="AO8" s="60">
        <v>60</v>
      </c>
      <c r="AP8" s="89">
        <v>400</v>
      </c>
      <c r="AQ8" s="163" t="str">
        <f>IF(AR8=TRUE,AO8,"")</f>
        <v/>
      </c>
      <c r="AR8" s="253" t="b">
        <v>0</v>
      </c>
      <c r="AS8" s="346" t="s">
        <v>52</v>
      </c>
      <c r="AT8" s="105" t="s">
        <v>446</v>
      </c>
      <c r="AU8" s="215" t="s">
        <v>53</v>
      </c>
      <c r="AV8" s="503">
        <v>360</v>
      </c>
      <c r="AW8" s="89">
        <v>1495</v>
      </c>
      <c r="AX8" s="163" t="str">
        <f>IF(AY8=TRUE,AV8,"")</f>
        <v/>
      </c>
      <c r="AY8" s="253" t="b">
        <v>0</v>
      </c>
    </row>
    <row r="9" ht="17.45" customHeight="1" spans="3:51">
      <c r="C9" s="45"/>
      <c r="D9" s="41"/>
      <c r="E9" s="46" t="s">
        <v>54</v>
      </c>
      <c r="F9" s="47">
        <v>0</v>
      </c>
      <c r="G9" s="48">
        <v>176</v>
      </c>
      <c r="H9" s="49"/>
      <c r="I9" s="146"/>
      <c r="J9" s="151" t="s">
        <v>55</v>
      </c>
      <c r="K9" s="173" t="s">
        <v>447</v>
      </c>
      <c r="L9" s="99" t="s">
        <v>56</v>
      </c>
      <c r="M9" s="493">
        <v>15</v>
      </c>
      <c r="N9" s="321">
        <v>119</v>
      </c>
      <c r="O9" s="322" t="str">
        <f>IF(P9=TRUE,M9,"")</f>
        <v/>
      </c>
      <c r="P9" s="175" t="b">
        <v>0</v>
      </c>
      <c r="Q9" s="189"/>
      <c r="R9" s="90"/>
      <c r="S9" s="88" t="s">
        <v>57</v>
      </c>
      <c r="T9" s="84">
        <v>50</v>
      </c>
      <c r="U9" s="61">
        <v>131</v>
      </c>
      <c r="V9" s="163" t="str">
        <f>IF(W9=TRUE,T9,"")</f>
        <v/>
      </c>
      <c r="W9" s="181" t="b">
        <v>0</v>
      </c>
      <c r="X9" s="218"/>
      <c r="Y9" s="199"/>
      <c r="Z9" s="257" t="s">
        <v>58</v>
      </c>
      <c r="AA9" s="235">
        <v>40</v>
      </c>
      <c r="AB9" s="89">
        <v>131</v>
      </c>
      <c r="AC9" s="163" t="str">
        <f>IF(AD9=TRUE,AA9,"")</f>
        <v/>
      </c>
      <c r="AD9" s="253" t="b">
        <v>0</v>
      </c>
      <c r="AE9" s="254"/>
      <c r="AF9" s="199"/>
      <c r="AG9" s="59" t="s">
        <v>59</v>
      </c>
      <c r="AH9" s="481">
        <v>100</v>
      </c>
      <c r="AI9" s="89">
        <v>149</v>
      </c>
      <c r="AJ9" s="163" t="str">
        <f>IF(AK9=TRUE,AH9,"")</f>
        <v/>
      </c>
      <c r="AK9" s="253" t="b">
        <v>0</v>
      </c>
      <c r="AL9" s="310"/>
      <c r="AM9" s="109"/>
      <c r="AN9" s="104" t="s">
        <v>60</v>
      </c>
      <c r="AO9" s="68">
        <v>45</v>
      </c>
      <c r="AP9" s="170">
        <v>521</v>
      </c>
      <c r="AQ9" s="296" t="str">
        <f>IF(AR9=TRUE,AO9,"")</f>
        <v/>
      </c>
      <c r="AR9" s="185" t="b">
        <v>0</v>
      </c>
      <c r="AS9" s="344"/>
      <c r="AT9" s="347"/>
      <c r="AU9" s="348"/>
      <c r="AV9" s="519"/>
      <c r="AW9" s="93"/>
      <c r="AX9" s="49"/>
      <c r="AY9" s="359"/>
    </row>
    <row r="10" ht="17.45" customHeight="1" spans="3:51">
      <c r="C10" s="50"/>
      <c r="D10" s="41"/>
      <c r="E10" s="51" t="s">
        <v>62</v>
      </c>
      <c r="F10" s="476">
        <v>0</v>
      </c>
      <c r="G10" s="52">
        <v>79</v>
      </c>
      <c r="H10" s="53"/>
      <c r="I10" s="140"/>
      <c r="J10" s="155"/>
      <c r="K10" s="101">
        <f>SUM(M9:M19)</f>
        <v>490</v>
      </c>
      <c r="L10" s="59" t="s">
        <v>63</v>
      </c>
      <c r="M10" s="483">
        <v>30</v>
      </c>
      <c r="N10" s="94">
        <v>106</v>
      </c>
      <c r="O10" s="156" t="str">
        <f>IF(P10=TRUE,M10,"")</f>
        <v/>
      </c>
      <c r="P10" s="157" t="b">
        <v>0</v>
      </c>
      <c r="Q10" s="189"/>
      <c r="R10" s="91"/>
      <c r="S10" s="92" t="s">
        <v>64</v>
      </c>
      <c r="T10" s="31"/>
      <c r="U10" s="43">
        <v>103</v>
      </c>
      <c r="V10" s="163" t="str">
        <f>IF(W10=TRUE,T10,"")</f>
        <v/>
      </c>
      <c r="W10" s="139"/>
      <c r="X10" s="218"/>
      <c r="Y10" s="199"/>
      <c r="Z10" s="257" t="s">
        <v>65</v>
      </c>
      <c r="AA10" s="235">
        <v>40</v>
      </c>
      <c r="AB10" s="89">
        <v>225</v>
      </c>
      <c r="AC10" s="163" t="str">
        <f>IF(AD10=TRUE,AA10,"")</f>
        <v/>
      </c>
      <c r="AD10" s="253" t="b">
        <v>0</v>
      </c>
      <c r="AE10" s="254"/>
      <c r="AF10" s="199"/>
      <c r="AG10" s="59" t="s">
        <v>66</v>
      </c>
      <c r="AH10" s="481">
        <v>30</v>
      </c>
      <c r="AI10" s="89">
        <v>74</v>
      </c>
      <c r="AJ10" s="163" t="str">
        <f>IF(AK10=TRUE,AH10,"")</f>
        <v/>
      </c>
      <c r="AK10" s="253" t="b">
        <v>0</v>
      </c>
      <c r="AL10" s="311" t="s">
        <v>67</v>
      </c>
      <c r="AM10" s="41"/>
      <c r="AN10" s="259"/>
      <c r="AO10" s="31"/>
      <c r="AP10" s="269"/>
      <c r="AQ10" s="270"/>
      <c r="AR10" s="260"/>
      <c r="AS10" s="344"/>
      <c r="AT10" s="72"/>
      <c r="AU10" s="348"/>
      <c r="AV10" s="519"/>
      <c r="AW10" s="93"/>
      <c r="AX10" s="49"/>
      <c r="AY10" s="359"/>
    </row>
    <row r="11" ht="17.45" customHeight="1" spans="3:55">
      <c r="C11" s="40" t="s">
        <v>70</v>
      </c>
      <c r="D11" s="54" t="s">
        <v>448</v>
      </c>
      <c r="E11" s="55" t="s">
        <v>71</v>
      </c>
      <c r="F11" s="477">
        <v>0</v>
      </c>
      <c r="G11" s="56">
        <v>1107</v>
      </c>
      <c r="H11" s="57"/>
      <c r="I11" s="144"/>
      <c r="J11" s="155"/>
      <c r="K11" s="294"/>
      <c r="L11" s="59" t="s">
        <v>72</v>
      </c>
      <c r="M11" s="481">
        <v>35</v>
      </c>
      <c r="N11" s="89">
        <v>249</v>
      </c>
      <c r="O11" s="62" t="str">
        <f>IF(P11=TRUE,M11,"")</f>
        <v/>
      </c>
      <c r="P11" s="157" t="b">
        <v>0</v>
      </c>
      <c r="Q11" s="189"/>
      <c r="R11" s="90"/>
      <c r="S11" s="88" t="s">
        <v>73</v>
      </c>
      <c r="T11" s="84">
        <v>10</v>
      </c>
      <c r="U11" s="188">
        <v>82</v>
      </c>
      <c r="V11" s="163" t="str">
        <f>IF(W11=TRUE,T11,"")</f>
        <v/>
      </c>
      <c r="W11" s="181" t="b">
        <v>0</v>
      </c>
      <c r="X11" s="218"/>
      <c r="Y11" s="258"/>
      <c r="Z11" s="259" t="s">
        <v>74</v>
      </c>
      <c r="AA11" s="487"/>
      <c r="AB11" s="93">
        <v>247</v>
      </c>
      <c r="AC11" s="163" t="str">
        <f>IF(AD11=TRUE,AA11,"")</f>
        <v/>
      </c>
      <c r="AD11" s="260"/>
      <c r="AE11" s="254"/>
      <c r="AF11" s="258"/>
      <c r="AG11" s="42" t="s">
        <v>75</v>
      </c>
      <c r="AH11" s="509"/>
      <c r="AI11" s="93">
        <v>507</v>
      </c>
      <c r="AJ11" s="163" t="str">
        <f>IF(AK11=TRUE,AH11,"")</f>
        <v/>
      </c>
      <c r="AK11" s="93"/>
      <c r="AL11" s="312"/>
      <c r="AM11" s="41"/>
      <c r="AN11" s="262"/>
      <c r="AO11" s="47"/>
      <c r="AP11" s="93"/>
      <c r="AQ11" s="49"/>
      <c r="AR11" s="349"/>
      <c r="AS11" s="345"/>
      <c r="AT11" s="313"/>
      <c r="AU11" s="350"/>
      <c r="AV11" s="520"/>
      <c r="AW11" s="269"/>
      <c r="AX11" s="270"/>
      <c r="AY11" s="353"/>
      <c r="BB11" s="161"/>
      <c r="BC11" s="365"/>
    </row>
    <row r="12" ht="17.45" customHeight="1" spans="3:55">
      <c r="C12" s="45"/>
      <c r="D12" s="58">
        <f>SUM(F11:F14)</f>
        <v>345</v>
      </c>
      <c r="E12" s="59" t="s">
        <v>78</v>
      </c>
      <c r="F12" s="60">
        <v>110</v>
      </c>
      <c r="G12" s="61">
        <v>228</v>
      </c>
      <c r="H12" s="62" t="str">
        <f t="shared" ref="H12:H14" si="6">IF(I12=TRUE,F12,"")</f>
        <v/>
      </c>
      <c r="I12" s="160" t="b">
        <v>0</v>
      </c>
      <c r="J12" s="155"/>
      <c r="K12" s="294"/>
      <c r="L12" s="59" t="s">
        <v>79</v>
      </c>
      <c r="M12" s="480">
        <v>60</v>
      </c>
      <c r="N12" s="85">
        <v>197</v>
      </c>
      <c r="O12" s="161" t="str">
        <f>IF(P12=TRUE,M12,"")</f>
        <v/>
      </c>
      <c r="P12" s="157" t="b">
        <v>0</v>
      </c>
      <c r="Q12" s="189"/>
      <c r="R12" s="90"/>
      <c r="S12" s="88" t="s">
        <v>80</v>
      </c>
      <c r="T12" s="84">
        <v>0</v>
      </c>
      <c r="U12" s="188">
        <v>144</v>
      </c>
      <c r="V12" s="163" t="str">
        <f>IF(W12=TRUE,T12,"")</f>
        <v/>
      </c>
      <c r="W12" s="181" t="b">
        <v>0</v>
      </c>
      <c r="X12" s="218"/>
      <c r="Y12" s="199"/>
      <c r="Z12" s="257" t="s">
        <v>81</v>
      </c>
      <c r="AA12" s="235">
        <v>210</v>
      </c>
      <c r="AB12" s="89">
        <v>617</v>
      </c>
      <c r="AC12" s="163" t="str">
        <f>IF(AD12=TRUE,AA12,"")</f>
        <v/>
      </c>
      <c r="AD12" s="253" t="b">
        <v>0</v>
      </c>
      <c r="AE12" s="254"/>
      <c r="AF12" s="261"/>
      <c r="AG12" s="59" t="s">
        <v>82</v>
      </c>
      <c r="AH12" s="501">
        <v>330</v>
      </c>
      <c r="AI12" s="61">
        <v>548</v>
      </c>
      <c r="AJ12" s="163" t="str">
        <f>IF(AK12=TRUE,AH12,"")</f>
        <v/>
      </c>
      <c r="AK12" s="253" t="b">
        <v>0</v>
      </c>
      <c r="AL12" s="312"/>
      <c r="AM12" s="41"/>
      <c r="AN12" s="262"/>
      <c r="AO12" s="47"/>
      <c r="AP12" s="93"/>
      <c r="AQ12" s="49"/>
      <c r="AR12" s="349"/>
      <c r="AS12" s="346" t="s">
        <v>84</v>
      </c>
      <c r="AT12" s="351"/>
      <c r="AU12" s="352"/>
      <c r="AV12" s="521"/>
      <c r="AW12" s="152"/>
      <c r="AX12" s="270"/>
      <c r="AY12" s="357"/>
      <c r="BB12" s="161"/>
      <c r="BC12" s="365"/>
    </row>
    <row r="13" ht="17.45" customHeight="1" spans="3:55">
      <c r="C13" s="45"/>
      <c r="D13" s="63"/>
      <c r="E13" s="64" t="s">
        <v>86</v>
      </c>
      <c r="F13" s="478">
        <v>50</v>
      </c>
      <c r="G13" s="65">
        <v>140</v>
      </c>
      <c r="H13" s="62" t="str">
        <f>IF(I13=TRUE,F13,"")</f>
        <v/>
      </c>
      <c r="I13" s="160" t="b">
        <v>0</v>
      </c>
      <c r="J13" s="155"/>
      <c r="K13" s="63"/>
      <c r="L13" s="59"/>
      <c r="M13" s="480"/>
      <c r="N13" s="85"/>
      <c r="O13" s="163" t="str">
        <f>IF(P13=TRUE,M13,"")</f>
        <v/>
      </c>
      <c r="P13" s="157"/>
      <c r="Q13" s="189"/>
      <c r="R13" s="90"/>
      <c r="S13" s="88" t="s">
        <v>87</v>
      </c>
      <c r="T13" s="84">
        <v>0</v>
      </c>
      <c r="U13" s="188">
        <v>147</v>
      </c>
      <c r="V13" s="163" t="str">
        <f>IF(W13=TRUE,T13,"")</f>
        <v/>
      </c>
      <c r="W13" s="181" t="b">
        <v>0</v>
      </c>
      <c r="X13" s="218"/>
      <c r="Y13" s="199"/>
      <c r="Z13" s="257" t="s">
        <v>88</v>
      </c>
      <c r="AA13" s="235">
        <v>30</v>
      </c>
      <c r="AB13" s="89">
        <v>145</v>
      </c>
      <c r="AC13" s="163" t="str">
        <f>IF(AD13=TRUE,AA13,"")</f>
        <v/>
      </c>
      <c r="AD13" s="253" t="b">
        <v>0</v>
      </c>
      <c r="AE13" s="254"/>
      <c r="AF13" s="199"/>
      <c r="AG13" s="59" t="s">
        <v>89</v>
      </c>
      <c r="AH13" s="501">
        <v>190</v>
      </c>
      <c r="AI13" s="61">
        <v>367</v>
      </c>
      <c r="AJ13" s="163" t="str">
        <f>IF(AK13=TRUE,AH13,"")</f>
        <v/>
      </c>
      <c r="AK13" s="253" t="b">
        <v>0</v>
      </c>
      <c r="AL13" s="312"/>
      <c r="AM13" s="313"/>
      <c r="AN13" s="265"/>
      <c r="AO13" s="37"/>
      <c r="AP13" s="335"/>
      <c r="AQ13" s="266"/>
      <c r="AR13" s="353"/>
      <c r="AS13" s="354"/>
      <c r="AT13" s="316"/>
      <c r="AU13" s="355"/>
      <c r="AV13" s="522"/>
      <c r="AW13" s="382"/>
      <c r="AX13" s="383"/>
      <c r="AY13" s="363"/>
      <c r="BB13" s="161"/>
      <c r="BC13" s="384"/>
    </row>
    <row r="14" ht="17.45" customHeight="1" spans="3:55">
      <c r="C14" s="45"/>
      <c r="D14" s="66"/>
      <c r="E14" s="67" t="s">
        <v>92</v>
      </c>
      <c r="F14" s="68">
        <v>185</v>
      </c>
      <c r="G14" s="69">
        <v>459</v>
      </c>
      <c r="H14" s="62" t="str">
        <f>IF(I14=TRUE,F14,"")</f>
        <v/>
      </c>
      <c r="I14" s="164" t="b">
        <v>0</v>
      </c>
      <c r="J14" s="155"/>
      <c r="K14" s="41"/>
      <c r="L14" s="46" t="s">
        <v>93</v>
      </c>
      <c r="M14" s="494"/>
      <c r="N14" s="165">
        <v>118</v>
      </c>
      <c r="O14" s="44" t="str">
        <f>IF(P14=TRUE,M14,"")</f>
        <v/>
      </c>
      <c r="P14" s="166"/>
      <c r="Q14" s="189"/>
      <c r="R14" s="91"/>
      <c r="S14" s="92" t="s">
        <v>94</v>
      </c>
      <c r="T14" s="31"/>
      <c r="U14" s="43">
        <v>377</v>
      </c>
      <c r="V14" s="163" t="str">
        <f>IF(W14=TRUE,T14,"")</f>
        <v/>
      </c>
      <c r="W14" s="139"/>
      <c r="X14" s="218"/>
      <c r="Y14" s="258"/>
      <c r="Z14" s="262" t="s">
        <v>95</v>
      </c>
      <c r="AA14" s="487"/>
      <c r="AB14" s="93">
        <v>235</v>
      </c>
      <c r="AC14" s="163" t="str">
        <f>IF(AD14=TRUE,AA14,"")</f>
        <v/>
      </c>
      <c r="AD14" s="260"/>
      <c r="AE14" s="254"/>
      <c r="AF14" s="199"/>
      <c r="AG14" s="178" t="s">
        <v>96</v>
      </c>
      <c r="AH14" s="501">
        <v>270</v>
      </c>
      <c r="AI14" s="61">
        <v>386</v>
      </c>
      <c r="AJ14" s="163" t="str">
        <f>IF(AK14=TRUE,AH14,"")</f>
        <v/>
      </c>
      <c r="AK14" s="253" t="b">
        <v>0</v>
      </c>
      <c r="AL14" s="314" t="s">
        <v>97</v>
      </c>
      <c r="AM14" s="41"/>
      <c r="AN14" s="259"/>
      <c r="AO14" s="31"/>
      <c r="AP14" s="269"/>
      <c r="AQ14" s="270"/>
      <c r="AR14" s="357"/>
      <c r="AS14" s="358"/>
      <c r="AT14" s="13" t="s">
        <v>106</v>
      </c>
      <c r="AV14" s="14">
        <f>SUM(AV4:AV13)</f>
        <v>1365</v>
      </c>
      <c r="AW14" s="320">
        <f>SUM(AW4:AW13)</f>
        <v>6247</v>
      </c>
      <c r="AX14" s="320"/>
      <c r="AY14" s="365"/>
      <c r="BB14" s="161"/>
      <c r="BC14" s="384"/>
    </row>
    <row r="15" ht="17.45" customHeight="1" spans="3:55">
      <c r="C15" s="40" t="s">
        <v>99</v>
      </c>
      <c r="D15" s="70" t="s">
        <v>449</v>
      </c>
      <c r="E15" s="71" t="s">
        <v>100</v>
      </c>
      <c r="F15" s="31" t="s">
        <v>450</v>
      </c>
      <c r="G15" s="43">
        <v>471</v>
      </c>
      <c r="H15" s="44"/>
      <c r="I15" s="144"/>
      <c r="J15" s="155"/>
      <c r="K15" s="63"/>
      <c r="L15" s="59" t="s">
        <v>101</v>
      </c>
      <c r="M15" s="480">
        <v>150</v>
      </c>
      <c r="N15" s="85">
        <v>320</v>
      </c>
      <c r="O15" s="163" t="str">
        <f>IF(P15=TRUE,M15,"")</f>
        <v/>
      </c>
      <c r="P15" s="157" t="b">
        <v>0</v>
      </c>
      <c r="Q15" s="189"/>
      <c r="R15" s="91"/>
      <c r="S15" s="92" t="s">
        <v>102</v>
      </c>
      <c r="T15" s="31">
        <v>0</v>
      </c>
      <c r="U15" s="43">
        <v>235</v>
      </c>
      <c r="V15" s="44" t="str">
        <f>IF(W15=TRUE,T15,"")</f>
        <v/>
      </c>
      <c r="W15" s="139"/>
      <c r="X15" s="218"/>
      <c r="Y15" s="199"/>
      <c r="Z15" s="257" t="s">
        <v>103</v>
      </c>
      <c r="AA15" s="235">
        <v>80</v>
      </c>
      <c r="AB15" s="89">
        <v>184</v>
      </c>
      <c r="AC15" s="163" t="str">
        <f>IF(AD15=TRUE,AA15,"")</f>
        <v/>
      </c>
      <c r="AD15" s="253" t="b">
        <v>0</v>
      </c>
      <c r="AE15" s="254"/>
      <c r="AF15" s="199"/>
      <c r="AG15" s="59" t="s">
        <v>104</v>
      </c>
      <c r="AH15" s="498">
        <v>180</v>
      </c>
      <c r="AI15" s="61">
        <v>354</v>
      </c>
      <c r="AJ15" s="163" t="str">
        <f>IF(AK15=TRUE,AH15,"")</f>
        <v/>
      </c>
      <c r="AK15" s="253" t="b">
        <v>0</v>
      </c>
      <c r="AL15" s="314"/>
      <c r="AM15" s="41"/>
      <c r="AN15" s="262"/>
      <c r="AO15" s="47"/>
      <c r="AP15" s="93"/>
      <c r="AQ15" s="49"/>
      <c r="AR15" s="359"/>
      <c r="AS15" s="358"/>
      <c r="AT15" s="318"/>
      <c r="AU15" s="319"/>
      <c r="AV15" s="360"/>
      <c r="AW15" s="319"/>
      <c r="AX15" s="319"/>
      <c r="AY15" s="319"/>
      <c r="BB15" s="161"/>
      <c r="BC15" s="384"/>
    </row>
    <row r="16" ht="17.45" customHeight="1" spans="3:55">
      <c r="C16" s="50"/>
      <c r="D16" s="72"/>
      <c r="E16" s="73"/>
      <c r="F16" s="476" t="s">
        <v>118</v>
      </c>
      <c r="G16" s="52"/>
      <c r="H16" s="53"/>
      <c r="I16" s="140"/>
      <c r="J16" s="155"/>
      <c r="K16" s="41"/>
      <c r="L16" s="46" t="s">
        <v>107</v>
      </c>
      <c r="M16" s="494"/>
      <c r="N16" s="165">
        <v>276</v>
      </c>
      <c r="O16" s="163" t="str">
        <f>IF(P16=TRUE,M16,"")</f>
        <v/>
      </c>
      <c r="P16" s="166"/>
      <c r="Q16" s="189"/>
      <c r="R16" s="90"/>
      <c r="S16" s="88" t="s">
        <v>108</v>
      </c>
      <c r="T16" s="60">
        <v>250</v>
      </c>
      <c r="U16" s="61">
        <v>501</v>
      </c>
      <c r="V16" s="163" t="str">
        <f>IF(W16=TRUE,T16,"")</f>
        <v/>
      </c>
      <c r="W16" s="181" t="b">
        <v>0</v>
      </c>
      <c r="X16" s="218"/>
      <c r="Y16" s="199"/>
      <c r="Z16" s="257" t="s">
        <v>109</v>
      </c>
      <c r="AA16" s="235">
        <v>115</v>
      </c>
      <c r="AB16" s="89">
        <v>278</v>
      </c>
      <c r="AC16" s="163" t="str">
        <f>IF(AD16=TRUE,AA16,"")</f>
        <v/>
      </c>
      <c r="AD16" s="253" t="b">
        <v>0</v>
      </c>
      <c r="AE16" s="254"/>
      <c r="AF16" s="199"/>
      <c r="AG16" s="59" t="s">
        <v>110</v>
      </c>
      <c r="AH16" s="501">
        <v>135</v>
      </c>
      <c r="AI16" s="61">
        <v>211</v>
      </c>
      <c r="AJ16" s="163" t="str">
        <f>IF(AK16=TRUE,AH16,"")</f>
        <v/>
      </c>
      <c r="AK16" s="253" t="b">
        <v>0</v>
      </c>
      <c r="AL16" s="315"/>
      <c r="AM16" s="316"/>
      <c r="AN16" s="317"/>
      <c r="AO16" s="356"/>
      <c r="AP16" s="361"/>
      <c r="AQ16" s="362"/>
      <c r="AR16" s="363"/>
      <c r="AS16" s="358"/>
      <c r="AT16" s="319"/>
      <c r="AU16" s="319"/>
      <c r="AV16" s="360"/>
      <c r="AW16" s="319"/>
      <c r="AX16" s="319"/>
      <c r="AY16" s="319"/>
      <c r="BB16" s="161"/>
      <c r="BC16" s="384"/>
    </row>
    <row r="17" ht="17.45" customHeight="1" spans="3:55">
      <c r="C17" s="34" t="s">
        <v>112</v>
      </c>
      <c r="D17" s="74" t="s">
        <v>451</v>
      </c>
      <c r="E17" s="75" t="s">
        <v>113</v>
      </c>
      <c r="F17" s="477">
        <v>0</v>
      </c>
      <c r="G17" s="76">
        <v>391</v>
      </c>
      <c r="H17" s="44"/>
      <c r="I17" s="144"/>
      <c r="J17" s="155"/>
      <c r="K17" s="41"/>
      <c r="L17" s="46" t="s">
        <v>114</v>
      </c>
      <c r="M17" s="494"/>
      <c r="N17" s="165">
        <v>286</v>
      </c>
      <c r="O17" s="163" t="str">
        <f>IF(P17=TRUE,M17,"")</f>
        <v/>
      </c>
      <c r="P17" s="166"/>
      <c r="Q17" s="195"/>
      <c r="R17" s="103"/>
      <c r="S17" s="104" t="s">
        <v>115</v>
      </c>
      <c r="T17" s="68">
        <v>140</v>
      </c>
      <c r="U17" s="220">
        <v>495</v>
      </c>
      <c r="V17" s="179" t="str">
        <f>IF(W17=TRUE,T17,"")</f>
        <v/>
      </c>
      <c r="W17" s="221" t="b">
        <v>0</v>
      </c>
      <c r="X17" s="218"/>
      <c r="Y17" s="199"/>
      <c r="Z17" s="257" t="s">
        <v>116</v>
      </c>
      <c r="AA17" s="235">
        <v>90</v>
      </c>
      <c r="AB17" s="89">
        <v>529</v>
      </c>
      <c r="AC17" s="163" t="str">
        <f>IF(AD17=TRUE,AA17,"")</f>
        <v/>
      </c>
      <c r="AD17" s="253" t="b">
        <v>0</v>
      </c>
      <c r="AE17" s="254"/>
      <c r="AF17" s="199"/>
      <c r="AG17" s="59" t="s">
        <v>117</v>
      </c>
      <c r="AH17" s="481">
        <v>190</v>
      </c>
      <c r="AI17" s="89">
        <v>316</v>
      </c>
      <c r="AJ17" s="163" t="str">
        <f>IF(AK17=TRUE,AH17,"")</f>
        <v/>
      </c>
      <c r="AK17" s="253" t="b">
        <v>0</v>
      </c>
      <c r="AO17" s="14">
        <f>SUM(AO4:AO16)</f>
        <v>105</v>
      </c>
      <c r="AP17" s="320">
        <f>SUM(AP4:AP16)</f>
        <v>2070</v>
      </c>
      <c r="AQ17" s="320"/>
      <c r="AT17" s="319"/>
      <c r="AU17" s="319"/>
      <c r="AV17" s="360"/>
      <c r="AW17" s="319"/>
      <c r="AX17" s="319"/>
      <c r="AY17" s="319"/>
      <c r="BB17" s="161"/>
      <c r="BC17" s="384"/>
    </row>
    <row r="18" ht="17.45" customHeight="1" spans="3:55">
      <c r="C18" s="77"/>
      <c r="D18" s="78"/>
      <c r="E18" s="36"/>
      <c r="F18" s="479" t="s">
        <v>118</v>
      </c>
      <c r="G18" s="79"/>
      <c r="H18" s="80"/>
      <c r="I18" s="140"/>
      <c r="J18" s="155"/>
      <c r="K18" s="63"/>
      <c r="L18" s="59" t="s">
        <v>119</v>
      </c>
      <c r="M18" s="480">
        <v>110</v>
      </c>
      <c r="N18" s="85">
        <v>234</v>
      </c>
      <c r="O18" s="163" t="str">
        <f>IF(P18=TRUE,M18,"")</f>
        <v/>
      </c>
      <c r="P18" s="157" t="b">
        <v>0</v>
      </c>
      <c r="Q18" s="186" t="s">
        <v>120</v>
      </c>
      <c r="R18" s="203" t="s">
        <v>452</v>
      </c>
      <c r="S18" s="176" t="s">
        <v>121</v>
      </c>
      <c r="T18" s="84">
        <v>70</v>
      </c>
      <c r="U18" s="188">
        <v>245</v>
      </c>
      <c r="V18" s="163" t="str">
        <f>IF(W18=TRUE,T18,"")</f>
        <v/>
      </c>
      <c r="W18" s="181" t="b">
        <v>0</v>
      </c>
      <c r="X18" s="218"/>
      <c r="Y18" s="199"/>
      <c r="Z18" s="257" t="s">
        <v>122</v>
      </c>
      <c r="AA18" s="235">
        <v>30</v>
      </c>
      <c r="AB18" s="89">
        <v>160</v>
      </c>
      <c r="AC18" s="163" t="str">
        <f>IF(AD18=TRUE,AA18,"")</f>
        <v/>
      </c>
      <c r="AD18" s="253" t="b">
        <v>0</v>
      </c>
      <c r="AE18" s="254"/>
      <c r="AF18" s="199"/>
      <c r="AG18" s="59" t="s">
        <v>123</v>
      </c>
      <c r="AH18" s="481">
        <v>40</v>
      </c>
      <c r="AI18" s="89">
        <v>127</v>
      </c>
      <c r="AJ18" s="163" t="str">
        <f>IF(AK18=TRUE,AH18,"")</f>
        <v/>
      </c>
      <c r="AK18" s="253" t="b">
        <v>0</v>
      </c>
      <c r="AM18" s="13" t="s">
        <v>124</v>
      </c>
      <c r="AO18" s="364"/>
      <c r="AP18" s="161"/>
      <c r="AQ18" s="161"/>
      <c r="AR18" s="365"/>
      <c r="AT18" s="13" t="s">
        <v>125</v>
      </c>
      <c r="AV18" s="366"/>
      <c r="AW18" s="385"/>
      <c r="AX18" s="385"/>
      <c r="AY18" s="386"/>
      <c r="BB18" s="161"/>
      <c r="BC18" s="384"/>
    </row>
    <row r="19" ht="17.45" customHeight="1" spans="3:55">
      <c r="C19" s="81" t="s">
        <v>126</v>
      </c>
      <c r="D19" s="82" t="s">
        <v>453</v>
      </c>
      <c r="E19" s="83" t="s">
        <v>127</v>
      </c>
      <c r="F19" s="480">
        <v>150</v>
      </c>
      <c r="G19" s="85">
        <v>352</v>
      </c>
      <c r="H19" s="62" t="str">
        <f t="shared" ref="H19:H21" si="7">IF(I19=TRUE,F19,"")</f>
        <v/>
      </c>
      <c r="I19" s="167" t="b">
        <v>0</v>
      </c>
      <c r="J19" s="168"/>
      <c r="K19" s="169"/>
      <c r="L19" s="67" t="s">
        <v>128</v>
      </c>
      <c r="M19" s="495">
        <v>90</v>
      </c>
      <c r="N19" s="170">
        <v>327</v>
      </c>
      <c r="O19" s="171" t="str">
        <f>IF(P19=TRUE,M19,"")</f>
        <v/>
      </c>
      <c r="P19" s="172" t="b">
        <v>0</v>
      </c>
      <c r="Q19" s="189"/>
      <c r="R19" s="198">
        <f>SUM(T18:T26)</f>
        <v>920</v>
      </c>
      <c r="S19" s="59" t="s">
        <v>129</v>
      </c>
      <c r="T19" s="60">
        <v>30</v>
      </c>
      <c r="U19" s="61">
        <v>181</v>
      </c>
      <c r="V19" s="163" t="str">
        <f>IF(W19=TRUE,T19,"")</f>
        <v/>
      </c>
      <c r="W19" s="181" t="b">
        <v>0</v>
      </c>
      <c r="X19" s="218"/>
      <c r="Y19" s="199"/>
      <c r="Z19" s="257" t="s">
        <v>130</v>
      </c>
      <c r="AA19" s="235">
        <v>100</v>
      </c>
      <c r="AB19" s="89">
        <v>329</v>
      </c>
      <c r="AC19" s="163" t="str">
        <f>IF(AD19=TRUE,AA19,"")</f>
        <v/>
      </c>
      <c r="AD19" s="253" t="b">
        <v>0</v>
      </c>
      <c r="AE19" s="254"/>
      <c r="AF19" s="199"/>
      <c r="AG19" s="59" t="s">
        <v>131</v>
      </c>
      <c r="AH19" s="481">
        <v>40</v>
      </c>
      <c r="AI19" s="89">
        <v>179</v>
      </c>
      <c r="AJ19" s="163" t="str">
        <f>IF(AK19=TRUE,AH19,"")</f>
        <v/>
      </c>
      <c r="AK19" s="253" t="b">
        <v>0</v>
      </c>
      <c r="AM19" s="318"/>
      <c r="AN19" s="319"/>
      <c r="AO19" s="360"/>
      <c r="AP19" s="319"/>
      <c r="AQ19" s="319"/>
      <c r="AR19" s="319"/>
      <c r="AT19" s="318"/>
      <c r="AU19" s="319"/>
      <c r="AV19" s="360"/>
      <c r="AW19" s="319"/>
      <c r="AX19" s="319"/>
      <c r="AY19" s="319"/>
      <c r="BB19" s="161"/>
      <c r="BC19" s="384"/>
    </row>
    <row r="20" ht="17.45" customHeight="1" spans="3:55">
      <c r="C20" s="86"/>
      <c r="D20" s="87">
        <f>SUM(F19:F29)</f>
        <v>1470</v>
      </c>
      <c r="E20" s="88" t="s">
        <v>132</v>
      </c>
      <c r="F20" s="481">
        <v>70</v>
      </c>
      <c r="G20" s="89">
        <v>167</v>
      </c>
      <c r="H20" s="62" t="str">
        <f>IF(I20=TRUE,F20,"")</f>
        <v/>
      </c>
      <c r="I20" s="160" t="b">
        <v>0</v>
      </c>
      <c r="J20" s="151" t="s">
        <v>133</v>
      </c>
      <c r="K20" s="173" t="s">
        <v>454</v>
      </c>
      <c r="L20" s="99" t="s">
        <v>134</v>
      </c>
      <c r="M20" s="496">
        <v>270</v>
      </c>
      <c r="N20" s="100">
        <v>813</v>
      </c>
      <c r="O20" s="174" t="str">
        <f>IF(P20=TRUE,M20,"")</f>
        <v/>
      </c>
      <c r="P20" s="175" t="b">
        <v>0</v>
      </c>
      <c r="Q20" s="189"/>
      <c r="R20" s="199"/>
      <c r="S20" s="59" t="s">
        <v>135</v>
      </c>
      <c r="T20" s="60">
        <v>50</v>
      </c>
      <c r="U20" s="61">
        <v>203</v>
      </c>
      <c r="V20" s="163" t="str">
        <f>IF(W20=TRUE,T20,"")</f>
        <v/>
      </c>
      <c r="W20" s="181" t="b">
        <v>0</v>
      </c>
      <c r="X20" s="218"/>
      <c r="Y20" s="199"/>
      <c r="Z20" s="257" t="s">
        <v>136</v>
      </c>
      <c r="AA20" s="235">
        <v>440</v>
      </c>
      <c r="AB20" s="89">
        <v>531</v>
      </c>
      <c r="AC20" s="163" t="str">
        <f>IF(AD20=TRUE,AA20,"")</f>
        <v/>
      </c>
      <c r="AD20" s="253" t="b">
        <v>0</v>
      </c>
      <c r="AE20" s="254"/>
      <c r="AF20" s="263"/>
      <c r="AG20" s="59" t="s">
        <v>137</v>
      </c>
      <c r="AH20" s="481">
        <v>175</v>
      </c>
      <c r="AI20" s="89">
        <v>183</v>
      </c>
      <c r="AJ20" s="163" t="str">
        <f>IF(AK20=TRUE,AH20,"")</f>
        <v/>
      </c>
      <c r="AK20" s="253" t="b">
        <v>0</v>
      </c>
      <c r="AM20" s="319"/>
      <c r="AN20" s="319"/>
      <c r="AO20" s="360"/>
      <c r="AP20" s="319"/>
      <c r="AQ20" s="319"/>
      <c r="AR20" s="319"/>
      <c r="AT20" s="319"/>
      <c r="AU20" s="319"/>
      <c r="AV20" s="360"/>
      <c r="AW20" s="319"/>
      <c r="AX20" s="319"/>
      <c r="AY20" s="319"/>
      <c r="BC20" s="384"/>
    </row>
    <row r="21" ht="17.45" customHeight="1" spans="3:55">
      <c r="C21" s="86"/>
      <c r="D21" s="90"/>
      <c r="E21" s="88" t="s">
        <v>138</v>
      </c>
      <c r="F21" s="481">
        <v>200</v>
      </c>
      <c r="G21" s="89">
        <v>407</v>
      </c>
      <c r="H21" s="62" t="str">
        <f>IF(I21=TRUE,F21,"")</f>
        <v/>
      </c>
      <c r="I21" s="160" t="b">
        <v>0</v>
      </c>
      <c r="J21" s="155"/>
      <c r="K21" s="101">
        <f>SUM(M20:M28)</f>
        <v>775</v>
      </c>
      <c r="L21" s="176" t="s">
        <v>139</v>
      </c>
      <c r="M21" s="480">
        <v>85</v>
      </c>
      <c r="N21" s="177">
        <v>307</v>
      </c>
      <c r="O21" s="161" t="str">
        <f>IF(P21=TRUE,M21,"")</f>
        <v/>
      </c>
      <c r="P21" s="157" t="b">
        <v>0</v>
      </c>
      <c r="Q21" s="189"/>
      <c r="R21" s="199"/>
      <c r="S21" s="59" t="s">
        <v>140</v>
      </c>
      <c r="T21" s="60">
        <v>10</v>
      </c>
      <c r="U21" s="61">
        <v>101</v>
      </c>
      <c r="V21" s="163" t="str">
        <f>IF(W21=TRUE,T21,"")</f>
        <v/>
      </c>
      <c r="W21" s="181" t="b">
        <v>0</v>
      </c>
      <c r="X21" s="218"/>
      <c r="Y21" s="199"/>
      <c r="Z21" s="252" t="s">
        <v>141</v>
      </c>
      <c r="AA21" s="235">
        <v>10</v>
      </c>
      <c r="AB21" s="89">
        <v>68</v>
      </c>
      <c r="AC21" s="163" t="str">
        <f>IF(AD21=TRUE,AA21,"")</f>
        <v/>
      </c>
      <c r="AD21" s="253" t="b">
        <v>0</v>
      </c>
      <c r="AE21" s="254"/>
      <c r="AF21" s="199"/>
      <c r="AG21" s="59" t="s">
        <v>142</v>
      </c>
      <c r="AH21" s="481">
        <v>120</v>
      </c>
      <c r="AI21" s="89">
        <v>202</v>
      </c>
      <c r="AJ21" s="163" t="str">
        <f>IF(AK21=TRUE,AH21,"")</f>
        <v/>
      </c>
      <c r="AK21" s="253" t="b">
        <v>0</v>
      </c>
      <c r="AM21" s="319"/>
      <c r="AN21" s="319"/>
      <c r="AO21" s="360"/>
      <c r="AP21" s="319"/>
      <c r="AQ21" s="319"/>
      <c r="AR21" s="319"/>
      <c r="AT21" s="319"/>
      <c r="AU21" s="319"/>
      <c r="AV21" s="360"/>
      <c r="AW21" s="319"/>
      <c r="AX21" s="319"/>
      <c r="AY21" s="319"/>
      <c r="BC21" s="384"/>
    </row>
    <row r="22" ht="17.45" customHeight="1" spans="3:52">
      <c r="C22" s="86"/>
      <c r="D22" s="91"/>
      <c r="E22" s="92" t="s">
        <v>143</v>
      </c>
      <c r="F22" s="482" t="s">
        <v>144</v>
      </c>
      <c r="G22" s="93">
        <v>114</v>
      </c>
      <c r="H22" s="49"/>
      <c r="I22" s="146"/>
      <c r="J22" s="155"/>
      <c r="K22" s="63"/>
      <c r="L22" s="178" t="s">
        <v>145</v>
      </c>
      <c r="M22" s="364">
        <v>100</v>
      </c>
      <c r="N22" s="94">
        <v>231</v>
      </c>
      <c r="O22" s="156" t="str">
        <f>IF(P22=TRUE,M22,"")</f>
        <v/>
      </c>
      <c r="P22" s="157" t="b">
        <v>0</v>
      </c>
      <c r="Q22" s="189"/>
      <c r="R22" s="199"/>
      <c r="S22" s="59" t="s">
        <v>146</v>
      </c>
      <c r="T22" s="60">
        <v>40</v>
      </c>
      <c r="U22" s="61">
        <v>339</v>
      </c>
      <c r="V22" s="163" t="str">
        <f>IF(W22=TRUE,T22,"")</f>
        <v/>
      </c>
      <c r="W22" s="181" t="b">
        <v>0</v>
      </c>
      <c r="X22" s="218"/>
      <c r="Y22" s="199"/>
      <c r="Z22" s="257" t="s">
        <v>147</v>
      </c>
      <c r="AA22" s="235">
        <v>130</v>
      </c>
      <c r="AB22" s="89">
        <v>290</v>
      </c>
      <c r="AC22" s="163" t="str">
        <f t="shared" ref="AC22" si="8">IF(AD22=TRUE,AA22,"")</f>
        <v/>
      </c>
      <c r="AD22" s="253" t="b">
        <v>0</v>
      </c>
      <c r="AE22" s="254"/>
      <c r="AF22" s="199"/>
      <c r="AG22" s="59" t="s">
        <v>148</v>
      </c>
      <c r="AH22" s="481">
        <v>210</v>
      </c>
      <c r="AI22" s="89">
        <v>349</v>
      </c>
      <c r="AJ22" s="163" t="str">
        <f>IF(AK22=TRUE,AH22,"")</f>
        <v/>
      </c>
      <c r="AK22" s="253" t="b">
        <v>0</v>
      </c>
      <c r="AM22" s="13" t="s">
        <v>149</v>
      </c>
      <c r="AN22" s="320"/>
      <c r="AP22" s="12"/>
      <c r="AQ22" s="12"/>
      <c r="AR22" s="4"/>
      <c r="AT22" s="13" t="s">
        <v>150</v>
      </c>
      <c r="AZ22" s="387"/>
    </row>
    <row r="23" ht="17.45" customHeight="1" spans="3:51">
      <c r="C23" s="86"/>
      <c r="D23" s="90"/>
      <c r="E23" s="88" t="s">
        <v>151</v>
      </c>
      <c r="F23" s="481">
        <v>140</v>
      </c>
      <c r="G23" s="89">
        <v>265</v>
      </c>
      <c r="H23" s="62" t="str">
        <f t="shared" ref="H23:H45" si="9">IF(I23=TRUE,F23,"")</f>
        <v/>
      </c>
      <c r="I23" s="160" t="b">
        <v>0</v>
      </c>
      <c r="J23" s="155"/>
      <c r="K23" s="63"/>
      <c r="L23" s="64" t="s">
        <v>152</v>
      </c>
      <c r="M23" s="483">
        <v>70</v>
      </c>
      <c r="N23" s="94">
        <v>314</v>
      </c>
      <c r="O23" s="156" t="str">
        <f>IF(P23=TRUE,M23,"")</f>
        <v/>
      </c>
      <c r="P23" s="157" t="b">
        <v>0</v>
      </c>
      <c r="Q23" s="189"/>
      <c r="R23" s="199"/>
      <c r="S23" s="59" t="s">
        <v>153</v>
      </c>
      <c r="T23" s="60">
        <v>720</v>
      </c>
      <c r="U23" s="61">
        <v>2270</v>
      </c>
      <c r="V23" s="163" t="str">
        <f>IF(W23=TRUE,T23,"")</f>
        <v/>
      </c>
      <c r="W23" s="181" t="b">
        <v>0</v>
      </c>
      <c r="X23" s="218"/>
      <c r="Y23" s="199"/>
      <c r="Z23" s="257" t="s">
        <v>154</v>
      </c>
      <c r="AA23" s="235">
        <v>145</v>
      </c>
      <c r="AB23" s="89">
        <v>257</v>
      </c>
      <c r="AC23" s="163" t="str">
        <f t="shared" ref="AC23:AC67" si="10">IF(AD23=TRUE,AA23,"")</f>
        <v/>
      </c>
      <c r="AD23" s="253" t="b">
        <v>0</v>
      </c>
      <c r="AE23" s="254"/>
      <c r="AF23" s="199"/>
      <c r="AG23" s="59" t="s">
        <v>155</v>
      </c>
      <c r="AH23" s="481">
        <v>115</v>
      </c>
      <c r="AI23" s="89">
        <v>220</v>
      </c>
      <c r="AJ23" s="163" t="str">
        <f>IF(AK23=TRUE,AH23,"")</f>
        <v/>
      </c>
      <c r="AK23" s="253" t="b">
        <v>0</v>
      </c>
      <c r="AM23" s="318"/>
      <c r="AN23" s="319"/>
      <c r="AO23" s="360"/>
      <c r="AP23" s="319"/>
      <c r="AQ23" s="319"/>
      <c r="AR23" s="319"/>
      <c r="AT23" s="367" t="s">
        <v>156</v>
      </c>
      <c r="AU23" s="368"/>
      <c r="AV23" s="369"/>
      <c r="AW23" s="368"/>
      <c r="AX23" s="368"/>
      <c r="AY23" s="368"/>
    </row>
    <row r="24" ht="17.45" customHeight="1" spans="3:51">
      <c r="C24" s="86"/>
      <c r="D24" s="90"/>
      <c r="E24" s="88" t="s">
        <v>157</v>
      </c>
      <c r="F24" s="481">
        <v>95</v>
      </c>
      <c r="G24" s="89">
        <v>377</v>
      </c>
      <c r="H24" s="62" t="str">
        <f>IF(I24=TRUE,F24,"")</f>
        <v/>
      </c>
      <c r="I24" s="160" t="b">
        <v>0</v>
      </c>
      <c r="J24" s="155"/>
      <c r="K24" s="63"/>
      <c r="L24" s="59" t="s">
        <v>158</v>
      </c>
      <c r="M24" s="481">
        <v>70</v>
      </c>
      <c r="N24" s="94">
        <v>260</v>
      </c>
      <c r="O24" s="156" t="str">
        <f>IF(P24=TRUE,M24,"")</f>
        <v/>
      </c>
      <c r="P24" s="157" t="b">
        <v>0</v>
      </c>
      <c r="Q24" s="189"/>
      <c r="R24" s="199"/>
      <c r="S24" s="59" t="s">
        <v>159</v>
      </c>
      <c r="T24" s="60">
        <v>0</v>
      </c>
      <c r="U24" s="61">
        <v>44</v>
      </c>
      <c r="V24" s="163" t="str">
        <f>IF(W24=TRUE,T24,"")</f>
        <v/>
      </c>
      <c r="W24" s="181" t="b">
        <v>0</v>
      </c>
      <c r="X24" s="218"/>
      <c r="Y24" s="264"/>
      <c r="Z24" s="265" t="s">
        <v>160</v>
      </c>
      <c r="AA24" s="506"/>
      <c r="AB24" s="115">
        <v>415</v>
      </c>
      <c r="AC24" s="171" t="str">
        <f>IF(AD24=TRUE,AA24,"")</f>
        <v/>
      </c>
      <c r="AD24" s="267"/>
      <c r="AE24" s="268"/>
      <c r="AF24" s="200"/>
      <c r="AG24" s="67" t="s">
        <v>161</v>
      </c>
      <c r="AH24" s="497">
        <v>200</v>
      </c>
      <c r="AI24" s="170">
        <v>318</v>
      </c>
      <c r="AJ24" s="171" t="str">
        <f>IF(AK24=TRUE,AH24,"")</f>
        <v/>
      </c>
      <c r="AK24" s="281" t="b">
        <v>0</v>
      </c>
      <c r="AM24" s="319"/>
      <c r="AN24" s="319"/>
      <c r="AO24" s="360"/>
      <c r="AP24" s="319"/>
      <c r="AQ24" s="319"/>
      <c r="AR24" s="319"/>
      <c r="AT24" s="368"/>
      <c r="AU24" s="368"/>
      <c r="AV24" s="369"/>
      <c r="AW24" s="368"/>
      <c r="AX24" s="368"/>
      <c r="AY24" s="368"/>
    </row>
    <row r="25" ht="17.45" customHeight="1" spans="3:51">
      <c r="C25" s="86"/>
      <c r="D25" s="90"/>
      <c r="E25" s="88" t="s">
        <v>162</v>
      </c>
      <c r="F25" s="481">
        <v>25</v>
      </c>
      <c r="G25" s="89">
        <v>87</v>
      </c>
      <c r="H25" s="62" t="str">
        <f>IF(I25=TRUE,F25,"")</f>
        <v/>
      </c>
      <c r="I25" s="160" t="b">
        <v>0</v>
      </c>
      <c r="J25" s="155"/>
      <c r="K25" s="63"/>
      <c r="L25" s="176" t="s">
        <v>163</v>
      </c>
      <c r="M25" s="480">
        <v>50</v>
      </c>
      <c r="N25" s="94">
        <v>178</v>
      </c>
      <c r="O25" s="156" t="str">
        <f>IF(P25=TRUE,M25,"")</f>
        <v/>
      </c>
      <c r="P25" s="157" t="b">
        <v>0</v>
      </c>
      <c r="Q25" s="189"/>
      <c r="R25" s="199"/>
      <c r="S25" s="59"/>
      <c r="T25" s="60"/>
      <c r="U25" s="61"/>
      <c r="V25" s="163" t="str">
        <f>IF(W25=TRUE,T25,"")</f>
        <v/>
      </c>
      <c r="W25" s="181" t="b">
        <v>0</v>
      </c>
      <c r="X25" s="222" t="s">
        <v>164</v>
      </c>
      <c r="Y25" s="70" t="s">
        <v>455</v>
      </c>
      <c r="Z25" s="259" t="s">
        <v>165</v>
      </c>
      <c r="AA25" s="31"/>
      <c r="AB25" s="269">
        <v>443</v>
      </c>
      <c r="AC25" s="270" t="str">
        <f>IF(AD25=TRUE,AA25,"")</f>
        <v/>
      </c>
      <c r="AD25" s="260"/>
      <c r="AE25" s="271" t="s">
        <v>166</v>
      </c>
      <c r="AF25" s="272" t="s">
        <v>456</v>
      </c>
      <c r="AG25" s="99" t="s">
        <v>167</v>
      </c>
      <c r="AH25" s="510">
        <v>230</v>
      </c>
      <c r="AI25" s="321">
        <v>364</v>
      </c>
      <c r="AJ25" s="322" t="str">
        <f>IF(AK25=TRUE,AH25,"")</f>
        <v/>
      </c>
      <c r="AK25" s="175" t="b">
        <v>0</v>
      </c>
      <c r="AM25" s="319"/>
      <c r="AN25" s="319"/>
      <c r="AO25" s="360"/>
      <c r="AP25" s="319"/>
      <c r="AQ25" s="319"/>
      <c r="AR25" s="319"/>
      <c r="AT25" s="368"/>
      <c r="AU25" s="368"/>
      <c r="AV25" s="369"/>
      <c r="AW25" s="368"/>
      <c r="AX25" s="368"/>
      <c r="AY25" s="368"/>
    </row>
    <row r="26" ht="17.45" customHeight="1" spans="3:51">
      <c r="C26" s="86"/>
      <c r="D26" s="90"/>
      <c r="E26" s="88" t="s">
        <v>168</v>
      </c>
      <c r="F26" s="481">
        <v>130</v>
      </c>
      <c r="G26" s="89">
        <v>332</v>
      </c>
      <c r="H26" s="62" t="str">
        <f>IF(I26=TRUE,F26,"")</f>
        <v/>
      </c>
      <c r="I26" s="160" t="b">
        <v>0</v>
      </c>
      <c r="J26" s="155"/>
      <c r="K26" s="63"/>
      <c r="L26" s="176" t="s">
        <v>169</v>
      </c>
      <c r="M26" s="480">
        <v>100</v>
      </c>
      <c r="N26" s="89">
        <v>217</v>
      </c>
      <c r="O26" s="62" t="str">
        <f>IF(P26=TRUE,M26,"")</f>
        <v/>
      </c>
      <c r="P26" s="157" t="b">
        <v>0</v>
      </c>
      <c r="Q26" s="195"/>
      <c r="R26" s="200"/>
      <c r="S26" s="67"/>
      <c r="T26" s="68"/>
      <c r="U26" s="220"/>
      <c r="V26" s="179" t="str">
        <f>IF(W26=TRUE,T26,"")</f>
        <v/>
      </c>
      <c r="W26" s="221" t="b">
        <v>0</v>
      </c>
      <c r="X26" s="222"/>
      <c r="Y26" s="87">
        <f>SUM(AA25:AA33)</f>
        <v>1150</v>
      </c>
      <c r="Z26" s="273" t="s">
        <v>170</v>
      </c>
      <c r="AA26" s="60">
        <v>70</v>
      </c>
      <c r="AB26" s="61">
        <v>412</v>
      </c>
      <c r="AC26" s="163" t="str">
        <f>IF(AD26=TRUE,AA26,"")</f>
        <v/>
      </c>
      <c r="AD26" s="253" t="b">
        <v>0</v>
      </c>
      <c r="AE26" s="254"/>
      <c r="AF26" s="274">
        <f>SUM(AH25:AH32)</f>
        <v>1990</v>
      </c>
      <c r="AG26" s="46" t="s">
        <v>171</v>
      </c>
      <c r="AH26" s="491"/>
      <c r="AI26" s="93">
        <v>446</v>
      </c>
      <c r="AJ26" s="44" t="str">
        <f>IF(AK26=TRUE,AH26,"")</f>
        <v/>
      </c>
      <c r="AK26" s="260"/>
      <c r="AM26" s="13" t="s">
        <v>172</v>
      </c>
      <c r="AN26" s="320"/>
      <c r="AP26" s="12"/>
      <c r="AQ26" s="12"/>
      <c r="AR26" s="4"/>
      <c r="AT26" s="13" t="s">
        <v>173</v>
      </c>
      <c r="AU26" s="370"/>
      <c r="AV26" s="371"/>
      <c r="AW26" s="370"/>
      <c r="AX26" s="370"/>
      <c r="AY26" s="370"/>
    </row>
    <row r="27" ht="17.45" customHeight="1" spans="3:51">
      <c r="C27" s="86"/>
      <c r="D27" s="90"/>
      <c r="E27" s="88" t="s">
        <v>174</v>
      </c>
      <c r="F27" s="481">
        <v>270</v>
      </c>
      <c r="G27" s="89">
        <v>1440</v>
      </c>
      <c r="H27" s="62" t="str">
        <f>IF(I27=TRUE,F27,"")</f>
        <v/>
      </c>
      <c r="I27" s="160" t="b">
        <v>0</v>
      </c>
      <c r="J27" s="155"/>
      <c r="K27" s="63"/>
      <c r="L27" s="178" t="s">
        <v>175</v>
      </c>
      <c r="M27" s="364">
        <v>10</v>
      </c>
      <c r="N27" s="177">
        <v>191</v>
      </c>
      <c r="O27" s="161" t="str">
        <f>IF(P27=TRUE,M27,"")</f>
        <v/>
      </c>
      <c r="P27" s="157" t="b">
        <v>0</v>
      </c>
      <c r="Q27" s="223" t="s">
        <v>176</v>
      </c>
      <c r="R27" s="116" t="s">
        <v>457</v>
      </c>
      <c r="S27" s="176" t="s">
        <v>177</v>
      </c>
      <c r="T27" s="504">
        <v>90</v>
      </c>
      <c r="U27" s="85">
        <v>198</v>
      </c>
      <c r="V27" s="163" t="str">
        <f>IF(W27=TRUE,T27,"")</f>
        <v/>
      </c>
      <c r="W27" s="181" t="b">
        <v>0</v>
      </c>
      <c r="X27" s="222"/>
      <c r="Y27" s="87"/>
      <c r="Z27" s="273" t="s">
        <v>178</v>
      </c>
      <c r="AA27" s="60">
        <v>200</v>
      </c>
      <c r="AB27" s="61">
        <v>478</v>
      </c>
      <c r="AC27" s="163" t="str">
        <f>IF(AD27=TRUE,AA27,"")</f>
        <v/>
      </c>
      <c r="AD27" s="253" t="b">
        <v>0</v>
      </c>
      <c r="AE27" s="254"/>
      <c r="AF27" s="258"/>
      <c r="AG27" s="46" t="s">
        <v>179</v>
      </c>
      <c r="AH27" s="491"/>
      <c r="AI27" s="93">
        <v>271</v>
      </c>
      <c r="AJ27" s="163" t="str">
        <f>IF(AK27=TRUE,AH27,"")</f>
        <v/>
      </c>
      <c r="AK27" s="260"/>
      <c r="AM27" s="318"/>
      <c r="AN27" s="319"/>
      <c r="AO27" s="360"/>
      <c r="AP27" s="319"/>
      <c r="AQ27" s="319"/>
      <c r="AR27" s="319"/>
      <c r="AT27" s="367" t="s">
        <v>156</v>
      </c>
      <c r="AU27" s="368"/>
      <c r="AV27" s="369"/>
      <c r="AW27" s="368"/>
      <c r="AX27" s="368"/>
      <c r="AY27" s="368"/>
    </row>
    <row r="28" ht="17.45" customHeight="1" spans="3:51">
      <c r="C28" s="86"/>
      <c r="D28" s="90"/>
      <c r="E28" s="88" t="s">
        <v>180</v>
      </c>
      <c r="F28" s="483">
        <v>235</v>
      </c>
      <c r="G28" s="94">
        <v>424</v>
      </c>
      <c r="H28" s="62" t="str">
        <f>IF(I28=TRUE,F28,"")</f>
        <v/>
      </c>
      <c r="I28" s="160" t="b">
        <v>0</v>
      </c>
      <c r="J28" s="168"/>
      <c r="K28" s="169"/>
      <c r="L28" s="67" t="s">
        <v>181</v>
      </c>
      <c r="M28" s="497">
        <v>20</v>
      </c>
      <c r="N28" s="69">
        <v>195</v>
      </c>
      <c r="O28" s="179" t="str">
        <f>IF(P28=TRUE,M28,"")</f>
        <v/>
      </c>
      <c r="P28" s="172" t="b">
        <v>0</v>
      </c>
      <c r="Q28" s="224"/>
      <c r="R28" s="87">
        <f>SUM(T27:T41)</f>
        <v>875</v>
      </c>
      <c r="S28" s="59" t="s">
        <v>182</v>
      </c>
      <c r="T28" s="235">
        <v>60</v>
      </c>
      <c r="U28" s="89">
        <v>188</v>
      </c>
      <c r="V28" s="163" t="str">
        <f>IF(W28=TRUE,T28,"")</f>
        <v/>
      </c>
      <c r="W28" s="181" t="b">
        <v>0</v>
      </c>
      <c r="X28" s="222"/>
      <c r="Y28" s="108"/>
      <c r="Z28" s="273" t="s">
        <v>183</v>
      </c>
      <c r="AA28" s="60">
        <v>80</v>
      </c>
      <c r="AB28" s="61">
        <v>357</v>
      </c>
      <c r="AC28" s="163" t="str">
        <f>IF(AD28=TRUE,AA28,"")</f>
        <v/>
      </c>
      <c r="AD28" s="253" t="b">
        <v>0</v>
      </c>
      <c r="AE28" s="254"/>
      <c r="AF28" s="199"/>
      <c r="AG28" s="59" t="s">
        <v>184</v>
      </c>
      <c r="AH28" s="501">
        <v>160</v>
      </c>
      <c r="AI28" s="89">
        <v>400</v>
      </c>
      <c r="AJ28" s="163" t="str">
        <f>IF(AK28=TRUE,AH28,"")</f>
        <v/>
      </c>
      <c r="AK28" s="253" t="b">
        <v>0</v>
      </c>
      <c r="AM28" s="319"/>
      <c r="AN28" s="319"/>
      <c r="AO28" s="360"/>
      <c r="AP28" s="319"/>
      <c r="AQ28" s="319"/>
      <c r="AR28" s="319"/>
      <c r="AT28" s="368"/>
      <c r="AU28" s="368"/>
      <c r="AV28" s="369"/>
      <c r="AW28" s="368"/>
      <c r="AX28" s="368"/>
      <c r="AY28" s="368"/>
    </row>
    <row r="29" ht="17.45" customHeight="1" spans="3:51">
      <c r="C29" s="95"/>
      <c r="D29" s="90"/>
      <c r="E29" s="96" t="s">
        <v>185</v>
      </c>
      <c r="F29" s="483">
        <v>155</v>
      </c>
      <c r="G29" s="94">
        <v>294</v>
      </c>
      <c r="H29" s="62" t="str">
        <f>IF(I29=TRUE,F29,"")</f>
        <v/>
      </c>
      <c r="I29" s="180" t="b">
        <v>0</v>
      </c>
      <c r="J29" s="151" t="s">
        <v>186</v>
      </c>
      <c r="K29" s="63" t="s">
        <v>458</v>
      </c>
      <c r="L29" s="176" t="s">
        <v>187</v>
      </c>
      <c r="M29" s="498">
        <v>50</v>
      </c>
      <c r="N29" s="85">
        <v>134</v>
      </c>
      <c r="O29" s="163" t="str">
        <f>IF(P29=TRUE,M29,"")</f>
        <v/>
      </c>
      <c r="P29" s="181" t="b">
        <v>0</v>
      </c>
      <c r="Q29" s="224"/>
      <c r="R29" s="116"/>
      <c r="S29" s="59" t="s">
        <v>188</v>
      </c>
      <c r="T29" s="235">
        <v>60</v>
      </c>
      <c r="U29" s="89">
        <v>183</v>
      </c>
      <c r="V29" s="163" t="str">
        <f>IF(W29=TRUE,T29,"")</f>
        <v/>
      </c>
      <c r="W29" s="181" t="b">
        <v>0</v>
      </c>
      <c r="X29" s="222"/>
      <c r="Y29" s="108"/>
      <c r="Z29" s="273" t="s">
        <v>189</v>
      </c>
      <c r="AA29" s="60">
        <v>40</v>
      </c>
      <c r="AB29" s="61">
        <v>274</v>
      </c>
      <c r="AC29" s="163" t="str">
        <f>IF(AD29=TRUE,AA29,"")</f>
        <v/>
      </c>
      <c r="AD29" s="253" t="b">
        <v>0</v>
      </c>
      <c r="AE29" s="254"/>
      <c r="AF29" s="199"/>
      <c r="AG29" s="59" t="s">
        <v>190</v>
      </c>
      <c r="AH29" s="501">
        <v>200</v>
      </c>
      <c r="AI29" s="89">
        <v>261</v>
      </c>
      <c r="AJ29" s="163" t="str">
        <f>IF(AK29=TRUE,AH29,"")</f>
        <v/>
      </c>
      <c r="AK29" s="253" t="b">
        <v>0</v>
      </c>
      <c r="AM29" s="319"/>
      <c r="AN29" s="319"/>
      <c r="AO29" s="360"/>
      <c r="AP29" s="319"/>
      <c r="AQ29" s="319"/>
      <c r="AR29" s="319"/>
      <c r="AT29" s="368"/>
      <c r="AU29" s="368"/>
      <c r="AV29" s="369"/>
      <c r="AW29" s="368"/>
      <c r="AX29" s="368"/>
      <c r="AY29" s="368"/>
    </row>
    <row r="30" ht="17.45" customHeight="1" spans="3:51">
      <c r="C30" s="97" t="s">
        <v>191</v>
      </c>
      <c r="D30" s="98" t="s">
        <v>459</v>
      </c>
      <c r="E30" s="99" t="s">
        <v>192</v>
      </c>
      <c r="F30" s="484">
        <v>120</v>
      </c>
      <c r="G30" s="100">
        <v>331</v>
      </c>
      <c r="H30" s="62" t="str">
        <f>IF(I30=TRUE,F30,"")</f>
        <v/>
      </c>
      <c r="I30" s="167" t="b">
        <v>0</v>
      </c>
      <c r="J30" s="155"/>
      <c r="K30" s="182">
        <f>SUM(M29:M38)</f>
        <v>495</v>
      </c>
      <c r="L30" s="59" t="s">
        <v>193</v>
      </c>
      <c r="M30" s="480">
        <v>60</v>
      </c>
      <c r="N30" s="85">
        <v>393</v>
      </c>
      <c r="O30" s="163" t="str">
        <f>IF(P30=TRUE,M30,"")</f>
        <v/>
      </c>
      <c r="P30" s="183" t="b">
        <v>0</v>
      </c>
      <c r="Q30" s="224"/>
      <c r="R30" s="108"/>
      <c r="S30" s="59" t="s">
        <v>194</v>
      </c>
      <c r="T30" s="235">
        <v>20</v>
      </c>
      <c r="U30" s="89">
        <v>145</v>
      </c>
      <c r="V30" s="163" t="str">
        <f>IF(W30=TRUE,T30,"")</f>
        <v/>
      </c>
      <c r="W30" s="181" t="b">
        <v>0</v>
      </c>
      <c r="X30" s="222"/>
      <c r="Y30" s="108"/>
      <c r="Z30" s="273" t="s">
        <v>195</v>
      </c>
      <c r="AA30" s="60">
        <v>120</v>
      </c>
      <c r="AB30" s="61">
        <v>278</v>
      </c>
      <c r="AC30" s="163" t="str">
        <f>IF(AD30=TRUE,AA30,"")</f>
        <v/>
      </c>
      <c r="AD30" s="253" t="b">
        <v>0</v>
      </c>
      <c r="AE30" s="254"/>
      <c r="AF30" s="199"/>
      <c r="AG30" s="59" t="s">
        <v>196</v>
      </c>
      <c r="AH30" s="501">
        <v>300</v>
      </c>
      <c r="AI30" s="89">
        <v>502</v>
      </c>
      <c r="AJ30" s="163" t="str">
        <f>IF(AK30=TRUE,AH30,"")</f>
        <v/>
      </c>
      <c r="AK30" s="253" t="b">
        <v>0</v>
      </c>
      <c r="AM30" s="13" t="s">
        <v>197</v>
      </c>
      <c r="AO30" s="364"/>
      <c r="AP30" s="161"/>
      <c r="AQ30" s="161"/>
      <c r="AR30" s="365"/>
      <c r="AT30" s="13" t="s">
        <v>198</v>
      </c>
      <c r="AU30" s="370"/>
      <c r="AV30" s="371"/>
      <c r="AW30" s="370"/>
      <c r="AX30" s="370"/>
      <c r="AY30" s="370"/>
    </row>
    <row r="31" ht="17.45" customHeight="1" spans="3:51">
      <c r="C31" s="97"/>
      <c r="D31" s="101">
        <f>SUM(F30:F43)</f>
        <v>1690</v>
      </c>
      <c r="E31" s="59" t="s">
        <v>199</v>
      </c>
      <c r="F31" s="235">
        <v>50</v>
      </c>
      <c r="G31" s="89">
        <v>278</v>
      </c>
      <c r="H31" s="62" t="str">
        <f>IF(I31=TRUE,F31,"")</f>
        <v/>
      </c>
      <c r="I31" s="160" t="b">
        <v>0</v>
      </c>
      <c r="J31" s="155"/>
      <c r="L31" s="59" t="s">
        <v>200</v>
      </c>
      <c r="M31" s="480">
        <v>0</v>
      </c>
      <c r="N31" s="85">
        <v>98</v>
      </c>
      <c r="O31" s="163" t="str">
        <f>IF(P31=TRUE,M31,"")</f>
        <v/>
      </c>
      <c r="P31" s="183" t="b">
        <v>0</v>
      </c>
      <c r="Q31" s="224"/>
      <c r="R31" s="108"/>
      <c r="S31" s="59" t="s">
        <v>201</v>
      </c>
      <c r="T31" s="235">
        <v>80</v>
      </c>
      <c r="U31" s="89">
        <v>184</v>
      </c>
      <c r="V31" s="163" t="str">
        <f>IF(W31=TRUE,T31,"")</f>
        <v/>
      </c>
      <c r="W31" s="181" t="b">
        <v>0</v>
      </c>
      <c r="X31" s="222"/>
      <c r="Y31" s="108"/>
      <c r="Z31" s="273" t="s">
        <v>202</v>
      </c>
      <c r="AA31" s="60">
        <v>40</v>
      </c>
      <c r="AB31" s="61">
        <v>218</v>
      </c>
      <c r="AC31" s="163" t="str">
        <f>IF(AD31=TRUE,AA31,"")</f>
        <v/>
      </c>
      <c r="AD31" s="253" t="b">
        <v>0</v>
      </c>
      <c r="AE31" s="254"/>
      <c r="AF31" s="199"/>
      <c r="AG31" s="59" t="s">
        <v>203</v>
      </c>
      <c r="AH31" s="501">
        <v>550</v>
      </c>
      <c r="AI31" s="89">
        <v>886</v>
      </c>
      <c r="AJ31" s="163" t="str">
        <f>IF(AK31=TRUE,AH31,"")</f>
        <v/>
      </c>
      <c r="AK31" s="253" t="b">
        <v>0</v>
      </c>
      <c r="AM31" s="318"/>
      <c r="AN31" s="319"/>
      <c r="AO31" s="360"/>
      <c r="AP31" s="319"/>
      <c r="AQ31" s="319"/>
      <c r="AR31" s="319"/>
      <c r="AT31" s="318"/>
      <c r="AU31" s="319"/>
      <c r="AV31" s="360"/>
      <c r="AW31" s="319"/>
      <c r="AX31" s="319"/>
      <c r="AY31" s="319"/>
    </row>
    <row r="32" ht="17.45" customHeight="1" spans="3:51">
      <c r="C32" s="97"/>
      <c r="D32" s="90"/>
      <c r="E32" s="59" t="s">
        <v>204</v>
      </c>
      <c r="F32" s="235">
        <v>40</v>
      </c>
      <c r="G32" s="89">
        <v>226</v>
      </c>
      <c r="H32" s="62" t="str">
        <f>IF(I32=TRUE,F32,"")</f>
        <v/>
      </c>
      <c r="I32" s="160" t="b">
        <v>0</v>
      </c>
      <c r="J32" s="155"/>
      <c r="L32" s="59" t="s">
        <v>205</v>
      </c>
      <c r="M32" s="480">
        <v>30</v>
      </c>
      <c r="N32" s="85">
        <v>167</v>
      </c>
      <c r="O32" s="163" t="str">
        <f>IF(P32=TRUE,M32,"")</f>
        <v/>
      </c>
      <c r="P32" s="183" t="b">
        <v>0</v>
      </c>
      <c r="Q32" s="224"/>
      <c r="R32" s="108"/>
      <c r="S32" s="59" t="s">
        <v>206</v>
      </c>
      <c r="T32" s="235">
        <v>110</v>
      </c>
      <c r="U32" s="89">
        <v>346</v>
      </c>
      <c r="V32" s="163" t="str">
        <f>IF(W32=TRUE,T32,"")</f>
        <v/>
      </c>
      <c r="W32" s="181" t="b">
        <v>0</v>
      </c>
      <c r="X32" s="222"/>
      <c r="Y32" s="108"/>
      <c r="Z32" s="273" t="s">
        <v>207</v>
      </c>
      <c r="AA32" s="60">
        <v>100</v>
      </c>
      <c r="AB32" s="61">
        <v>264</v>
      </c>
      <c r="AC32" s="163" t="str">
        <f>IF(AD32=TRUE,AA32,"")</f>
        <v/>
      </c>
      <c r="AD32" s="253" t="b">
        <v>0</v>
      </c>
      <c r="AE32" s="268"/>
      <c r="AF32" s="200"/>
      <c r="AG32" s="67" t="s">
        <v>208</v>
      </c>
      <c r="AH32" s="502">
        <v>550</v>
      </c>
      <c r="AI32" s="170">
        <v>1302</v>
      </c>
      <c r="AJ32" s="171" t="str">
        <f>IF(AK32=TRUE,AH32,"")</f>
        <v/>
      </c>
      <c r="AK32" s="281" t="b">
        <v>0</v>
      </c>
      <c r="AM32" s="319"/>
      <c r="AN32" s="319"/>
      <c r="AO32" s="360"/>
      <c r="AP32" s="319"/>
      <c r="AQ32" s="319"/>
      <c r="AR32" s="319"/>
      <c r="AT32" s="319"/>
      <c r="AU32" s="319"/>
      <c r="AV32" s="360"/>
      <c r="AW32" s="319"/>
      <c r="AX32" s="319"/>
      <c r="AY32" s="319"/>
    </row>
    <row r="33" ht="17.45" customHeight="1" spans="3:51">
      <c r="C33" s="97"/>
      <c r="D33" s="90"/>
      <c r="E33" s="88" t="s">
        <v>209</v>
      </c>
      <c r="F33" s="235">
        <v>170</v>
      </c>
      <c r="G33" s="89">
        <v>377</v>
      </c>
      <c r="H33" s="62" t="str">
        <f>IF(I33=TRUE,F33,"")</f>
        <v/>
      </c>
      <c r="I33" s="160" t="b">
        <v>0</v>
      </c>
      <c r="J33" s="155"/>
      <c r="K33" s="184"/>
      <c r="L33" s="46" t="s">
        <v>210</v>
      </c>
      <c r="M33" s="494"/>
      <c r="N33" s="165">
        <v>210</v>
      </c>
      <c r="O33" s="163" t="str">
        <f>IF(P33=TRUE,M33,"")</f>
        <v/>
      </c>
      <c r="P33" s="143"/>
      <c r="Q33" s="224"/>
      <c r="R33" s="108"/>
      <c r="S33" s="59" t="s">
        <v>211</v>
      </c>
      <c r="T33" s="235">
        <v>85</v>
      </c>
      <c r="U33" s="89">
        <v>230</v>
      </c>
      <c r="V33" s="163" t="str">
        <f>IF(W33=TRUE,T33,"")</f>
        <v/>
      </c>
      <c r="W33" s="181" t="b">
        <v>0</v>
      </c>
      <c r="X33" s="222"/>
      <c r="Y33" s="109"/>
      <c r="Z33" s="275" t="s">
        <v>212</v>
      </c>
      <c r="AA33" s="68">
        <v>500</v>
      </c>
      <c r="AB33" s="220">
        <v>3368</v>
      </c>
      <c r="AC33" s="179" t="str">
        <f>IF(AD33=TRUE,AA33,"")</f>
        <v/>
      </c>
      <c r="AD33" s="185" t="b">
        <v>0</v>
      </c>
      <c r="AE33" s="254" t="s">
        <v>213</v>
      </c>
      <c r="AF33" s="258" t="s">
        <v>460</v>
      </c>
      <c r="AG33" s="42" t="s">
        <v>214</v>
      </c>
      <c r="AH33" s="499"/>
      <c r="AI33" s="269">
        <v>81</v>
      </c>
      <c r="AJ33" s="270" t="str">
        <f>IF(AK33=TRUE,AH33,"")</f>
        <v/>
      </c>
      <c r="AK33" s="260"/>
      <c r="AM33" s="319"/>
      <c r="AN33" s="319"/>
      <c r="AO33" s="360"/>
      <c r="AP33" s="319"/>
      <c r="AQ33" s="319"/>
      <c r="AR33" s="319"/>
      <c r="AT33" s="319"/>
      <c r="AU33" s="319"/>
      <c r="AV33" s="360"/>
      <c r="AW33" s="319"/>
      <c r="AX33" s="319"/>
      <c r="AY33" s="319"/>
    </row>
    <row r="34" ht="17.45" customHeight="1" spans="3:51">
      <c r="C34" s="97"/>
      <c r="D34" s="90"/>
      <c r="E34" s="88" t="s">
        <v>215</v>
      </c>
      <c r="F34" s="235">
        <v>60</v>
      </c>
      <c r="G34" s="89">
        <v>321</v>
      </c>
      <c r="H34" s="62" t="str">
        <f>IF(I34=TRUE,F34,"")</f>
        <v/>
      </c>
      <c r="I34" s="160" t="b">
        <v>0</v>
      </c>
      <c r="J34" s="155"/>
      <c r="K34" s="63"/>
      <c r="L34" s="59" t="s">
        <v>216</v>
      </c>
      <c r="M34" s="480">
        <v>205</v>
      </c>
      <c r="N34" s="85">
        <v>420</v>
      </c>
      <c r="O34" s="163" t="str">
        <f>IF(P34=TRUE,M34,"")</f>
        <v/>
      </c>
      <c r="P34" s="183" t="b">
        <v>0</v>
      </c>
      <c r="Q34" s="224"/>
      <c r="R34" s="108"/>
      <c r="S34" s="59" t="s">
        <v>217</v>
      </c>
      <c r="T34" s="235">
        <v>85</v>
      </c>
      <c r="U34" s="89">
        <v>235</v>
      </c>
      <c r="V34" s="163" t="str">
        <f>IF(W34=TRUE,T34,"")</f>
        <v/>
      </c>
      <c r="W34" s="181" t="b">
        <v>0</v>
      </c>
      <c r="X34" s="222" t="s">
        <v>218</v>
      </c>
      <c r="Y34" s="108" t="s">
        <v>461</v>
      </c>
      <c r="Z34" s="276" t="s">
        <v>219</v>
      </c>
      <c r="AA34" s="84">
        <v>680</v>
      </c>
      <c r="AB34" s="188">
        <v>1080</v>
      </c>
      <c r="AC34" s="163" t="str">
        <f>IF(AD34=TRUE,AA34,"")</f>
        <v/>
      </c>
      <c r="AD34" s="253" t="b">
        <v>0</v>
      </c>
      <c r="AE34" s="254"/>
      <c r="AF34" s="255">
        <f>SUM(AH33:AH42)</f>
        <v>1760</v>
      </c>
      <c r="AG34" s="46" t="s">
        <v>220</v>
      </c>
      <c r="AH34" s="491"/>
      <c r="AI34" s="93">
        <v>30</v>
      </c>
      <c r="AJ34" s="44" t="str">
        <f>IF(AK34=TRUE,AH34,"")</f>
        <v/>
      </c>
      <c r="AK34" s="260"/>
      <c r="AM34" s="323"/>
      <c r="AN34" s="323"/>
      <c r="AO34" s="372"/>
      <c r="AP34" s="323"/>
      <c r="AQ34" s="323"/>
      <c r="AR34" s="323"/>
      <c r="AV34" s="366"/>
      <c r="AW34" s="385"/>
      <c r="AX34" s="385"/>
      <c r="AY34" s="386"/>
    </row>
    <row r="35" ht="17.45" customHeight="1" spans="3:52">
      <c r="C35" s="97"/>
      <c r="D35" s="90"/>
      <c r="E35" s="88" t="s">
        <v>221</v>
      </c>
      <c r="F35" s="235">
        <v>140</v>
      </c>
      <c r="G35" s="89">
        <v>396</v>
      </c>
      <c r="H35" s="62" t="str">
        <f>IF(I35=TRUE,F35,"")</f>
        <v/>
      </c>
      <c r="I35" s="160" t="b">
        <v>0</v>
      </c>
      <c r="J35" s="155"/>
      <c r="K35" s="41"/>
      <c r="L35" s="46" t="s">
        <v>222</v>
      </c>
      <c r="M35" s="494"/>
      <c r="N35" s="165">
        <v>167</v>
      </c>
      <c r="O35" s="163" t="str">
        <f>IF(P35=TRUE,M35,"")</f>
        <v/>
      </c>
      <c r="P35" s="143"/>
      <c r="Q35" s="224"/>
      <c r="R35" s="108"/>
      <c r="S35" s="59" t="s">
        <v>223</v>
      </c>
      <c r="T35" s="235">
        <v>35</v>
      </c>
      <c r="U35" s="89">
        <v>234</v>
      </c>
      <c r="V35" s="163" t="str">
        <f>IF(W35=TRUE,T35,"")</f>
        <v/>
      </c>
      <c r="W35" s="181" t="b">
        <v>0</v>
      </c>
      <c r="X35" s="222"/>
      <c r="Y35" s="277">
        <f>SUM(AA34:AA39)</f>
        <v>1765</v>
      </c>
      <c r="Z35" s="278" t="s">
        <v>224</v>
      </c>
      <c r="AA35" s="60">
        <v>350</v>
      </c>
      <c r="AB35" s="61">
        <v>1143</v>
      </c>
      <c r="AC35" s="163" t="str">
        <f>IF(AD35=TRUE,AA35,"")</f>
        <v/>
      </c>
      <c r="AD35" s="253" t="b">
        <v>0</v>
      </c>
      <c r="AE35" s="254"/>
      <c r="AF35" s="199"/>
      <c r="AG35" s="59" t="s">
        <v>225</v>
      </c>
      <c r="AH35" s="501">
        <v>260</v>
      </c>
      <c r="AI35" s="89">
        <v>2022</v>
      </c>
      <c r="AJ35" s="163" t="str">
        <f>IF(AK35=TRUE,AH35,"")</f>
        <v/>
      </c>
      <c r="AK35" s="253" t="b">
        <v>0</v>
      </c>
      <c r="AM35" s="324" t="s">
        <v>226</v>
      </c>
      <c r="AN35" s="325"/>
      <c r="AO35" s="373"/>
      <c r="AP35" s="325"/>
      <c r="AQ35" s="325"/>
      <c r="AR35" s="325"/>
      <c r="AS35" s="325"/>
      <c r="AT35" s="325"/>
      <c r="AU35" s="325"/>
      <c r="AV35" s="373"/>
      <c r="AW35" s="325"/>
      <c r="AX35" s="325"/>
      <c r="AY35" s="325"/>
      <c r="AZ35" s="325"/>
    </row>
    <row r="36" ht="17.45" customHeight="1" spans="3:52">
      <c r="C36" s="97"/>
      <c r="D36" s="90"/>
      <c r="E36" s="88" t="s">
        <v>227</v>
      </c>
      <c r="F36" s="235">
        <v>100</v>
      </c>
      <c r="G36" s="89">
        <v>449</v>
      </c>
      <c r="H36" s="62" t="str">
        <f>IF(I36=TRUE,F36,"")</f>
        <v/>
      </c>
      <c r="I36" s="160" t="b">
        <v>0</v>
      </c>
      <c r="J36" s="155"/>
      <c r="K36" s="63"/>
      <c r="L36" s="59" t="s">
        <v>228</v>
      </c>
      <c r="M36" s="480">
        <v>0</v>
      </c>
      <c r="N36" s="85">
        <v>121</v>
      </c>
      <c r="O36" s="163" t="str">
        <f>IF(P36=TRUE,M36,"")</f>
        <v/>
      </c>
      <c r="P36" s="183" t="b">
        <v>0</v>
      </c>
      <c r="Q36" s="224"/>
      <c r="R36" s="108"/>
      <c r="S36" s="59" t="s">
        <v>229</v>
      </c>
      <c r="T36" s="235">
        <v>0</v>
      </c>
      <c r="U36" s="89">
        <v>78</v>
      </c>
      <c r="V36" s="163" t="str">
        <f>IF(W36=TRUE,T36,"")</f>
        <v/>
      </c>
      <c r="W36" s="181" t="b">
        <v>0</v>
      </c>
      <c r="X36" s="222"/>
      <c r="Z36" s="278" t="s">
        <v>230</v>
      </c>
      <c r="AA36" s="60">
        <v>200</v>
      </c>
      <c r="AB36" s="61">
        <v>491</v>
      </c>
      <c r="AC36" s="163" t="str">
        <f>IF(AD36=TRUE,AA36,"")</f>
        <v/>
      </c>
      <c r="AD36" s="253" t="b">
        <v>0</v>
      </c>
      <c r="AE36" s="254"/>
      <c r="AF36" s="279"/>
      <c r="AG36" s="178" t="s">
        <v>231</v>
      </c>
      <c r="AH36" s="511"/>
      <c r="AI36" s="89"/>
      <c r="AJ36" s="163" t="str">
        <f>IF(AK36=TRUE,AH36,"")</f>
        <v/>
      </c>
      <c r="AK36" s="253" t="b">
        <v>0</v>
      </c>
      <c r="AM36" s="325"/>
      <c r="AN36" s="325"/>
      <c r="AO36" s="373"/>
      <c r="AP36" s="325"/>
      <c r="AQ36" s="325"/>
      <c r="AR36" s="325"/>
      <c r="AS36" s="325"/>
      <c r="AT36" s="325"/>
      <c r="AU36" s="325"/>
      <c r="AV36" s="373"/>
      <c r="AW36" s="325"/>
      <c r="AX36" s="325"/>
      <c r="AY36" s="325"/>
      <c r="AZ36" s="325"/>
    </row>
    <row r="37" ht="17.45" customHeight="1" spans="3:52">
      <c r="C37" s="97"/>
      <c r="D37" s="90"/>
      <c r="E37" s="88" t="s">
        <v>232</v>
      </c>
      <c r="F37" s="235">
        <v>120</v>
      </c>
      <c r="G37" s="89">
        <v>374</v>
      </c>
      <c r="H37" s="62" t="str">
        <f>IF(I37=TRUE,F37,"")</f>
        <v/>
      </c>
      <c r="I37" s="160" t="b">
        <v>0</v>
      </c>
      <c r="J37" s="155"/>
      <c r="K37" s="63"/>
      <c r="L37" s="59" t="s">
        <v>233</v>
      </c>
      <c r="M37" s="481">
        <v>0</v>
      </c>
      <c r="N37" s="89">
        <v>135</v>
      </c>
      <c r="O37" s="62" t="str">
        <f>IF(P37=TRUE,M37,"")</f>
        <v/>
      </c>
      <c r="P37" s="183" t="b">
        <v>0</v>
      </c>
      <c r="Q37" s="224"/>
      <c r="R37" s="108"/>
      <c r="S37" s="59" t="s">
        <v>234</v>
      </c>
      <c r="T37" s="235">
        <v>50</v>
      </c>
      <c r="U37" s="89">
        <v>245</v>
      </c>
      <c r="V37" s="163" t="str">
        <f>IF(W37=TRUE,T37,"")</f>
        <v/>
      </c>
      <c r="W37" s="181" t="b">
        <v>0</v>
      </c>
      <c r="X37" s="222"/>
      <c r="Z37" s="278" t="s">
        <v>235</v>
      </c>
      <c r="AA37" s="60">
        <v>100</v>
      </c>
      <c r="AB37" s="61">
        <v>199</v>
      </c>
      <c r="AC37" s="163" t="str">
        <f>IF(AD37=TRUE,AA37,"")</f>
        <v/>
      </c>
      <c r="AD37" s="253" t="b">
        <v>0</v>
      </c>
      <c r="AE37" s="254"/>
      <c r="AF37" s="199"/>
      <c r="AG37" s="59" t="s">
        <v>236</v>
      </c>
      <c r="AH37" s="501">
        <v>650</v>
      </c>
      <c r="AI37" s="89">
        <v>2333</v>
      </c>
      <c r="AJ37" s="163" t="str">
        <f>IF(AK37=TRUE,AH37,"")</f>
        <v/>
      </c>
      <c r="AK37" s="253" t="b">
        <v>0</v>
      </c>
      <c r="AM37" s="325"/>
      <c r="AN37" s="325"/>
      <c r="AO37" s="373"/>
      <c r="AP37" s="325"/>
      <c r="AQ37" s="325"/>
      <c r="AR37" s="325"/>
      <c r="AS37" s="325"/>
      <c r="AT37" s="325"/>
      <c r="AU37" s="325"/>
      <c r="AV37" s="373"/>
      <c r="AW37" s="325"/>
      <c r="AX37" s="325"/>
      <c r="AY37" s="325"/>
      <c r="AZ37" s="325"/>
    </row>
    <row r="38" ht="17.45" customHeight="1" spans="3:52">
      <c r="C38" s="97"/>
      <c r="D38" s="90"/>
      <c r="E38" s="88" t="s">
        <v>237</v>
      </c>
      <c r="F38" s="235">
        <v>120</v>
      </c>
      <c r="G38" s="89">
        <v>244</v>
      </c>
      <c r="H38" s="62" t="str">
        <f>IF(I38=TRUE,F38,"")</f>
        <v/>
      </c>
      <c r="I38" s="160" t="b">
        <v>0</v>
      </c>
      <c r="J38" s="168"/>
      <c r="K38" s="169"/>
      <c r="L38" s="67" t="s">
        <v>238</v>
      </c>
      <c r="M38" s="497">
        <v>150</v>
      </c>
      <c r="N38" s="69">
        <v>915</v>
      </c>
      <c r="O38" s="110" t="str">
        <f>IF(P38=TRUE,M38,"")</f>
        <v/>
      </c>
      <c r="P38" s="185" t="b">
        <v>0</v>
      </c>
      <c r="Q38" s="224"/>
      <c r="R38" s="108"/>
      <c r="S38" s="59" t="s">
        <v>239</v>
      </c>
      <c r="T38" s="235">
        <v>100</v>
      </c>
      <c r="U38" s="89">
        <v>257</v>
      </c>
      <c r="V38" s="163" t="str">
        <f>IF(W38=TRUE,T38,"")</f>
        <v/>
      </c>
      <c r="W38" s="181" t="b">
        <v>0</v>
      </c>
      <c r="X38" s="222"/>
      <c r="Y38" s="108"/>
      <c r="Z38" s="278" t="s">
        <v>240</v>
      </c>
      <c r="AA38" s="60">
        <v>125</v>
      </c>
      <c r="AB38" s="61">
        <v>359</v>
      </c>
      <c r="AC38" s="163" t="str">
        <f>IF(AD38=TRUE,AA38,"")</f>
        <v/>
      </c>
      <c r="AD38" s="253" t="b">
        <v>0</v>
      </c>
      <c r="AE38" s="254"/>
      <c r="AF38" s="279"/>
      <c r="AG38" s="176" t="s">
        <v>241</v>
      </c>
      <c r="AH38" s="511"/>
      <c r="AI38" s="89"/>
      <c r="AJ38" s="163" t="str">
        <f>IF(AK38=TRUE,AH38,"")</f>
        <v/>
      </c>
      <c r="AK38" s="253" t="b">
        <v>0</v>
      </c>
      <c r="AM38" s="325"/>
      <c r="AN38" s="325"/>
      <c r="AO38" s="373"/>
      <c r="AP38" s="325"/>
      <c r="AQ38" s="325"/>
      <c r="AR38" s="325"/>
      <c r="AS38" s="325"/>
      <c r="AT38" s="325"/>
      <c r="AU38" s="325"/>
      <c r="AV38" s="373"/>
      <c r="AW38" s="325"/>
      <c r="AX38" s="325"/>
      <c r="AY38" s="325"/>
      <c r="AZ38" s="325"/>
    </row>
    <row r="39" ht="17.45" customHeight="1" spans="3:52">
      <c r="C39" s="97"/>
      <c r="D39" s="90"/>
      <c r="E39" s="88" t="s">
        <v>242</v>
      </c>
      <c r="F39" s="235">
        <v>180</v>
      </c>
      <c r="G39" s="89">
        <v>389</v>
      </c>
      <c r="H39" s="62" t="str">
        <f>IF(I39=TRUE,F39,"")</f>
        <v/>
      </c>
      <c r="I39" s="160" t="b">
        <v>0</v>
      </c>
      <c r="J39" s="186" t="s">
        <v>243</v>
      </c>
      <c r="K39" s="187">
        <f>SUM(N39:N46)</f>
        <v>1192</v>
      </c>
      <c r="L39" s="59" t="s">
        <v>244</v>
      </c>
      <c r="M39" s="498">
        <v>185</v>
      </c>
      <c r="N39" s="188">
        <v>533</v>
      </c>
      <c r="O39" s="163" t="str">
        <f>IF(P39=TRUE,M39,"")</f>
        <v/>
      </c>
      <c r="P39" s="183" t="b">
        <v>0</v>
      </c>
      <c r="Q39" s="224"/>
      <c r="R39" s="108"/>
      <c r="S39" s="59" t="s">
        <v>245</v>
      </c>
      <c r="T39" s="235">
        <v>50</v>
      </c>
      <c r="U39" s="89">
        <v>138</v>
      </c>
      <c r="V39" s="163" t="str">
        <f>IF(W39=TRUE,T39,"")</f>
        <v/>
      </c>
      <c r="W39" s="181" t="b">
        <v>0</v>
      </c>
      <c r="X39" s="225"/>
      <c r="Y39" s="109"/>
      <c r="Z39" s="280" t="s">
        <v>246</v>
      </c>
      <c r="AA39" s="68">
        <v>310</v>
      </c>
      <c r="AB39" s="220">
        <v>574</v>
      </c>
      <c r="AC39" s="171" t="str">
        <f>IF(AD39=TRUE,AA39,"")</f>
        <v/>
      </c>
      <c r="AD39" s="281" t="b">
        <v>0</v>
      </c>
      <c r="AE39" s="254"/>
      <c r="AF39" s="199"/>
      <c r="AG39" s="59" t="s">
        <v>247</v>
      </c>
      <c r="AH39" s="501">
        <v>350</v>
      </c>
      <c r="AI39" s="89">
        <v>1004</v>
      </c>
      <c r="AJ39" s="163" t="str">
        <f>IF(AK39=TRUE,AH39,"")</f>
        <v/>
      </c>
      <c r="AK39" s="253" t="b">
        <v>0</v>
      </c>
      <c r="AM39" s="325"/>
      <c r="AN39" s="325"/>
      <c r="AO39" s="373"/>
      <c r="AP39" s="325"/>
      <c r="AQ39" s="325"/>
      <c r="AR39" s="325"/>
      <c r="AS39" s="325"/>
      <c r="AT39" s="325"/>
      <c r="AU39" s="325"/>
      <c r="AV39" s="373"/>
      <c r="AW39" s="325"/>
      <c r="AX39" s="325"/>
      <c r="AY39" s="325"/>
      <c r="AZ39" s="325"/>
    </row>
    <row r="40" ht="17.45" customHeight="1" spans="3:52">
      <c r="C40" s="97"/>
      <c r="D40" s="90"/>
      <c r="E40" s="88" t="s">
        <v>248</v>
      </c>
      <c r="F40" s="235">
        <v>275</v>
      </c>
      <c r="G40" s="89">
        <v>475</v>
      </c>
      <c r="H40" s="62" t="str">
        <f>IF(I40=TRUE,F40,"")</f>
        <v/>
      </c>
      <c r="I40" s="160" t="b">
        <v>0</v>
      </c>
      <c r="J40" s="189"/>
      <c r="K40" s="190">
        <f>SUM(M39:M46)</f>
        <v>240</v>
      </c>
      <c r="L40" s="46" t="s">
        <v>249</v>
      </c>
      <c r="M40" s="499"/>
      <c r="N40" s="191">
        <v>124</v>
      </c>
      <c r="O40" s="194" t="str">
        <f>IF(P40=TRUE,M40,"")</f>
        <v/>
      </c>
      <c r="P40" s="143"/>
      <c r="Q40" s="224"/>
      <c r="R40" s="108"/>
      <c r="S40" s="59" t="s">
        <v>250</v>
      </c>
      <c r="T40" s="235">
        <v>15</v>
      </c>
      <c r="U40" s="89">
        <v>149</v>
      </c>
      <c r="V40" s="163" t="str">
        <f>IF(W40=TRUE,T40,"")</f>
        <v/>
      </c>
      <c r="W40" s="181" t="b">
        <v>0</v>
      </c>
      <c r="X40" s="222" t="s">
        <v>251</v>
      </c>
      <c r="Y40" s="108" t="s">
        <v>462</v>
      </c>
      <c r="Z40" s="282" t="s">
        <v>252</v>
      </c>
      <c r="AA40" s="84">
        <v>290</v>
      </c>
      <c r="AB40" s="188">
        <v>655</v>
      </c>
      <c r="AC40" s="163" t="str">
        <f>IF(AD40=TRUE,AA40,"")</f>
        <v/>
      </c>
      <c r="AD40" s="253" t="b">
        <v>0</v>
      </c>
      <c r="AE40" s="254"/>
      <c r="AF40" s="199"/>
      <c r="AG40" s="64" t="s">
        <v>253</v>
      </c>
      <c r="AH40" s="512">
        <v>230</v>
      </c>
      <c r="AI40" s="85">
        <v>687</v>
      </c>
      <c r="AJ40" s="163" t="str">
        <f>IF(AK40=TRUE,AH40,"")</f>
        <v/>
      </c>
      <c r="AK40" s="253" t="b">
        <v>0</v>
      </c>
      <c r="AM40" s="325"/>
      <c r="AN40" s="325"/>
      <c r="AO40" s="373"/>
      <c r="AP40" s="325"/>
      <c r="AQ40" s="325"/>
      <c r="AR40" s="325"/>
      <c r="AS40" s="325"/>
      <c r="AT40" s="325"/>
      <c r="AU40" s="325"/>
      <c r="AV40" s="373"/>
      <c r="AW40" s="325"/>
      <c r="AX40" s="325"/>
      <c r="AY40" s="325"/>
      <c r="AZ40" s="325"/>
    </row>
    <row r="41" ht="17.45" customHeight="1" spans="3:52">
      <c r="C41" s="97"/>
      <c r="D41" s="90"/>
      <c r="E41" s="88" t="s">
        <v>254</v>
      </c>
      <c r="F41" s="235">
        <v>130</v>
      </c>
      <c r="G41" s="89">
        <v>365</v>
      </c>
      <c r="H41" s="62" t="str">
        <f>IF(I41=TRUE,F41,"")</f>
        <v/>
      </c>
      <c r="I41" s="160" t="b">
        <v>0</v>
      </c>
      <c r="J41" s="189"/>
      <c r="K41" s="41"/>
      <c r="L41" s="46" t="s">
        <v>255</v>
      </c>
      <c r="M41" s="499"/>
      <c r="N41" s="191">
        <v>100</v>
      </c>
      <c r="O41" s="194" t="str">
        <f>IF(P41=TRUE,M41,"")</f>
        <v/>
      </c>
      <c r="P41" s="143"/>
      <c r="Q41" s="226"/>
      <c r="R41" s="109"/>
      <c r="S41" s="67" t="s">
        <v>256</v>
      </c>
      <c r="T41" s="237">
        <v>35</v>
      </c>
      <c r="U41" s="69">
        <v>214</v>
      </c>
      <c r="V41" s="110" t="str">
        <f>IF(W41=TRUE,T41,"")</f>
        <v/>
      </c>
      <c r="W41" s="185" t="b">
        <v>0</v>
      </c>
      <c r="X41" s="222"/>
      <c r="Y41" s="87">
        <f>SUM(AA40:AA57)</f>
        <v>2380</v>
      </c>
      <c r="Z41" s="273" t="s">
        <v>257</v>
      </c>
      <c r="AA41" s="60">
        <v>250</v>
      </c>
      <c r="AB41" s="61">
        <v>700</v>
      </c>
      <c r="AC41" s="163" t="str">
        <f>IF(AD41=TRUE,AA41,"")</f>
        <v/>
      </c>
      <c r="AD41" s="253" t="b">
        <v>0</v>
      </c>
      <c r="AE41" s="254"/>
      <c r="AF41" s="199"/>
      <c r="AG41" s="59" t="s">
        <v>258</v>
      </c>
      <c r="AH41" s="481">
        <v>270</v>
      </c>
      <c r="AI41" s="85">
        <v>673</v>
      </c>
      <c r="AJ41" s="326" t="str">
        <f>IF(AK41=TRUE,AH41,"")</f>
        <v/>
      </c>
      <c r="AK41" s="327" t="b">
        <v>0</v>
      </c>
      <c r="AL41" s="4"/>
      <c r="AM41" s="325"/>
      <c r="AN41" s="325"/>
      <c r="AO41" s="373"/>
      <c r="AP41" s="325"/>
      <c r="AQ41" s="325"/>
      <c r="AR41" s="325"/>
      <c r="AS41" s="325"/>
      <c r="AT41" s="325"/>
      <c r="AU41" s="325"/>
      <c r="AV41" s="373"/>
      <c r="AW41" s="325"/>
      <c r="AX41" s="325"/>
      <c r="AY41" s="325"/>
      <c r="AZ41" s="325"/>
    </row>
    <row r="42" ht="17.45" customHeight="1" spans="3:52">
      <c r="C42" s="97"/>
      <c r="D42" s="90"/>
      <c r="E42" s="88" t="s">
        <v>259</v>
      </c>
      <c r="F42" s="235">
        <v>185</v>
      </c>
      <c r="G42" s="89">
        <v>375</v>
      </c>
      <c r="H42" s="62" t="str">
        <f>IF(I42=TRUE,F42,"")</f>
        <v/>
      </c>
      <c r="I42" s="160" t="b">
        <v>0</v>
      </c>
      <c r="J42" s="189"/>
      <c r="K42" s="41"/>
      <c r="L42" s="46" t="s">
        <v>260</v>
      </c>
      <c r="M42" s="499"/>
      <c r="N42" s="191">
        <v>85</v>
      </c>
      <c r="O42" s="194" t="str">
        <f>IF(P42=TRUE,M42,"")</f>
        <v/>
      </c>
      <c r="P42" s="143"/>
      <c r="Q42" s="227" t="s">
        <v>261</v>
      </c>
      <c r="R42" s="116" t="s">
        <v>463</v>
      </c>
      <c r="S42" s="228" t="s">
        <v>262</v>
      </c>
      <c r="T42" s="229">
        <v>0</v>
      </c>
      <c r="U42" s="230">
        <v>251</v>
      </c>
      <c r="V42" s="231" t="str">
        <f>IF(W42=TRUE,T42,"")</f>
        <v/>
      </c>
      <c r="W42" s="181" t="b">
        <v>0</v>
      </c>
      <c r="X42" s="222"/>
      <c r="Y42" s="108"/>
      <c r="Z42" s="273" t="s">
        <v>263</v>
      </c>
      <c r="AA42" s="60">
        <v>250</v>
      </c>
      <c r="AB42" s="61">
        <v>722</v>
      </c>
      <c r="AC42" s="163" t="str">
        <f>IF(AD42=TRUE,AA42,"")</f>
        <v/>
      </c>
      <c r="AD42" s="253" t="b">
        <v>0</v>
      </c>
      <c r="AE42" s="254"/>
      <c r="AF42" s="199"/>
      <c r="AG42" s="176"/>
      <c r="AH42" s="480"/>
      <c r="AI42" s="85"/>
      <c r="AJ42" s="163" t="str">
        <f>IF(AK42=TRUE,AH42,"")</f>
        <v/>
      </c>
      <c r="AK42" s="253" t="b">
        <v>0</v>
      </c>
      <c r="AM42" s="325"/>
      <c r="AN42" s="325"/>
      <c r="AO42" s="373"/>
      <c r="AP42" s="325"/>
      <c r="AQ42" s="325"/>
      <c r="AR42" s="325"/>
      <c r="AS42" s="325"/>
      <c r="AT42" s="325"/>
      <c r="AU42" s="325"/>
      <c r="AV42" s="373"/>
      <c r="AW42" s="325"/>
      <c r="AX42" s="325"/>
      <c r="AY42" s="325"/>
      <c r="AZ42" s="325"/>
    </row>
    <row r="43" ht="17.45" customHeight="1" spans="3:52">
      <c r="C43" s="97"/>
      <c r="D43" s="103"/>
      <c r="E43" s="104" t="s">
        <v>264</v>
      </c>
      <c r="F43" s="485">
        <v>0</v>
      </c>
      <c r="G43" s="69">
        <v>356</v>
      </c>
      <c r="H43" s="62" t="str">
        <f>IF(I43=TRUE,F43,"")</f>
        <v/>
      </c>
      <c r="I43" s="164" t="b">
        <v>0</v>
      </c>
      <c r="J43" s="189"/>
      <c r="K43" s="41"/>
      <c r="L43" s="46" t="s">
        <v>265</v>
      </c>
      <c r="M43" s="499"/>
      <c r="N43" s="191">
        <v>60</v>
      </c>
      <c r="O43" s="194" t="str">
        <f>IF(P43=TRUE,M43,"")</f>
        <v/>
      </c>
      <c r="P43" s="143"/>
      <c r="Q43" s="218"/>
      <c r="R43" s="87">
        <f>SUM(T42:T53)</f>
        <v>740</v>
      </c>
      <c r="S43" s="232" t="s">
        <v>266</v>
      </c>
      <c r="T43" s="233">
        <v>0</v>
      </c>
      <c r="U43" s="234">
        <v>271</v>
      </c>
      <c r="V43" s="231" t="str">
        <f>IF(W43=TRUE,T43,"")</f>
        <v/>
      </c>
      <c r="W43" s="181" t="b">
        <v>0</v>
      </c>
      <c r="X43" s="222"/>
      <c r="Y43" s="72"/>
      <c r="Z43" s="283" t="s">
        <v>267</v>
      </c>
      <c r="AA43" s="47"/>
      <c r="AB43" s="48">
        <v>323</v>
      </c>
      <c r="AC43" s="44" t="str">
        <f>IF(AD43=TRUE,AA43,"")</f>
        <v/>
      </c>
      <c r="AD43" s="260"/>
      <c r="AE43" s="268"/>
      <c r="AF43" s="279"/>
      <c r="AG43" s="178"/>
      <c r="AH43" s="513"/>
      <c r="AI43" s="328"/>
      <c r="AJ43" s="329"/>
      <c r="AK43" s="330"/>
      <c r="AM43" s="331"/>
      <c r="AN43" s="332"/>
      <c r="AO43" s="374"/>
      <c r="AP43" s="375"/>
      <c r="AQ43" s="375"/>
      <c r="AR43" s="303"/>
      <c r="AS43" s="332"/>
      <c r="AT43" s="332"/>
      <c r="AU43" s="332"/>
      <c r="AV43" s="374"/>
      <c r="AW43" s="375"/>
      <c r="AX43" s="375"/>
      <c r="AY43" s="303"/>
      <c r="AZ43" s="388"/>
    </row>
    <row r="44" ht="17.45" customHeight="1" spans="3:52">
      <c r="C44" s="486" t="s">
        <v>268</v>
      </c>
      <c r="D44" s="105" t="s">
        <v>464</v>
      </c>
      <c r="E44" s="106" t="s">
        <v>465</v>
      </c>
      <c r="F44" s="484">
        <v>200</v>
      </c>
      <c r="G44" s="100">
        <v>728</v>
      </c>
      <c r="H44" s="62" t="str">
        <f>IF(I44=TRUE,F44,"")</f>
        <v/>
      </c>
      <c r="I44" s="167" t="b">
        <v>0</v>
      </c>
      <c r="J44" s="189"/>
      <c r="K44" s="63"/>
      <c r="L44" s="59" t="s">
        <v>270</v>
      </c>
      <c r="M44" s="498">
        <v>20</v>
      </c>
      <c r="N44" s="193">
        <v>98</v>
      </c>
      <c r="O44" s="194" t="str">
        <f>IF(P44=TRUE,M44,"")</f>
        <v/>
      </c>
      <c r="P44" s="183" t="b">
        <v>0</v>
      </c>
      <c r="Q44" s="218"/>
      <c r="R44" s="108"/>
      <c r="S44" s="232" t="s">
        <v>271</v>
      </c>
      <c r="T44" s="233">
        <v>0</v>
      </c>
      <c r="U44" s="234">
        <v>377</v>
      </c>
      <c r="V44" s="231" t="str">
        <f>IF(W44=TRUE,T44,"")</f>
        <v/>
      </c>
      <c r="W44" s="181" t="b">
        <v>0</v>
      </c>
      <c r="X44" s="222"/>
      <c r="Y44" s="108"/>
      <c r="Z44" s="273" t="s">
        <v>272</v>
      </c>
      <c r="AA44" s="60">
        <v>380</v>
      </c>
      <c r="AB44" s="61">
        <v>858</v>
      </c>
      <c r="AC44" s="163" t="str">
        <f>IF(AD44=TRUE,AA44,"")</f>
        <v/>
      </c>
      <c r="AD44" s="253" t="b">
        <v>0</v>
      </c>
      <c r="AE44" s="254" t="s">
        <v>273</v>
      </c>
      <c r="AF44" s="284" t="s">
        <v>466</v>
      </c>
      <c r="AG44" s="55" t="s">
        <v>274</v>
      </c>
      <c r="AH44" s="499"/>
      <c r="AI44" s="269">
        <v>20</v>
      </c>
      <c r="AJ44" s="270" t="str">
        <f t="shared" ref="AJ44:AJ67" si="11">IF(AK44=TRUE,AH44,"")</f>
        <v/>
      </c>
      <c r="AK44" s="260"/>
      <c r="AM44" s="331"/>
      <c r="AN44" s="332"/>
      <c r="AO44" s="241"/>
      <c r="AP44" s="128"/>
      <c r="AQ44" s="128"/>
      <c r="AR44" s="129"/>
      <c r="AS44" s="332"/>
      <c r="AT44" s="332"/>
      <c r="AU44" s="332"/>
      <c r="AV44" s="241"/>
      <c r="AW44" s="128"/>
      <c r="AX44" s="128"/>
      <c r="AY44" s="129"/>
      <c r="AZ44" s="388"/>
    </row>
    <row r="45" ht="17.45" customHeight="1" spans="3:52">
      <c r="C45" s="86"/>
      <c r="D45" s="87">
        <f>SUM(F44:F57)</f>
        <v>970</v>
      </c>
      <c r="E45" s="88" t="s">
        <v>467</v>
      </c>
      <c r="F45" s="235">
        <v>100</v>
      </c>
      <c r="G45" s="89">
        <v>678</v>
      </c>
      <c r="H45" s="62" t="str">
        <f>IF(I45=TRUE,F45,"")</f>
        <v/>
      </c>
      <c r="I45" s="160" t="b">
        <v>0</v>
      </c>
      <c r="J45" s="189"/>
      <c r="K45" s="63"/>
      <c r="L45" s="59" t="s">
        <v>276</v>
      </c>
      <c r="M45" s="498">
        <v>10</v>
      </c>
      <c r="N45" s="193">
        <v>145</v>
      </c>
      <c r="O45" s="194" t="str">
        <f>IF(P45=TRUE,M45,"")</f>
        <v/>
      </c>
      <c r="P45" s="183" t="b">
        <v>0</v>
      </c>
      <c r="Q45" s="218"/>
      <c r="R45" s="108"/>
      <c r="S45" s="232" t="s">
        <v>277</v>
      </c>
      <c r="T45" s="233">
        <v>0</v>
      </c>
      <c r="U45" s="234">
        <v>411</v>
      </c>
      <c r="V45" s="231" t="str">
        <f>IF(W45=TRUE,T45,"")</f>
        <v/>
      </c>
      <c r="W45" s="181" t="b">
        <v>0</v>
      </c>
      <c r="X45" s="222"/>
      <c r="Y45" s="108"/>
      <c r="Z45" s="273" t="s">
        <v>278</v>
      </c>
      <c r="AA45" s="60">
        <v>510</v>
      </c>
      <c r="AB45" s="61">
        <v>2005</v>
      </c>
      <c r="AC45" s="163" t="str">
        <f>IF(AD45=TRUE,AA45,"")</f>
        <v/>
      </c>
      <c r="AD45" s="253" t="b">
        <v>0</v>
      </c>
      <c r="AE45" s="254"/>
      <c r="AF45" s="274">
        <f>SUM(AH44:AH49)</f>
        <v>1030</v>
      </c>
      <c r="AG45" s="59" t="s">
        <v>279</v>
      </c>
      <c r="AH45" s="501">
        <v>140</v>
      </c>
      <c r="AI45" s="89">
        <v>830</v>
      </c>
      <c r="AJ45" s="163" t="str">
        <f>IF(AK45=TRUE,AH45,"")</f>
        <v/>
      </c>
      <c r="AK45" s="253" t="b">
        <v>0</v>
      </c>
      <c r="AM45" s="331"/>
      <c r="AN45" s="332"/>
      <c r="AO45" s="374"/>
      <c r="AP45" s="375"/>
      <c r="AQ45" s="375"/>
      <c r="AR45" s="128"/>
      <c r="AS45" s="332"/>
      <c r="AT45" s="332"/>
      <c r="AU45" s="332"/>
      <c r="AV45" s="374"/>
      <c r="AW45" s="375"/>
      <c r="AX45" s="375"/>
      <c r="AY45" s="128"/>
      <c r="AZ45" s="388"/>
    </row>
    <row r="46" ht="17.45" customHeight="1" spans="3:52">
      <c r="C46" s="86"/>
      <c r="D46" s="107"/>
      <c r="E46" s="92" t="s">
        <v>280</v>
      </c>
      <c r="F46" s="487"/>
      <c r="G46" s="93">
        <v>141</v>
      </c>
      <c r="H46" s="49"/>
      <c r="I46" s="146"/>
      <c r="J46" s="195"/>
      <c r="K46" s="63"/>
      <c r="L46" s="67" t="s">
        <v>281</v>
      </c>
      <c r="M46" s="500">
        <v>25</v>
      </c>
      <c r="N46" s="196">
        <v>47</v>
      </c>
      <c r="O46" s="171" t="str">
        <f>IF(P46=TRUE,M46,"")</f>
        <v/>
      </c>
      <c r="P46" s="185" t="b">
        <v>0</v>
      </c>
      <c r="Q46" s="218"/>
      <c r="R46" s="108"/>
      <c r="S46" s="59" t="s">
        <v>282</v>
      </c>
      <c r="T46" s="235">
        <v>120</v>
      </c>
      <c r="U46" s="89">
        <v>404</v>
      </c>
      <c r="V46" s="163" t="str">
        <f>IF(W46=TRUE,T46,"")</f>
        <v/>
      </c>
      <c r="W46" s="181" t="b">
        <v>0</v>
      </c>
      <c r="X46" s="222"/>
      <c r="Y46" s="108"/>
      <c r="Z46" s="273"/>
      <c r="AA46" s="60"/>
      <c r="AB46" s="61"/>
      <c r="AC46" s="163" t="str">
        <f>IF(AD46=TRUE,AA46,"")</f>
        <v/>
      </c>
      <c r="AD46" s="253" t="b">
        <v>0</v>
      </c>
      <c r="AE46" s="254"/>
      <c r="AF46" s="199"/>
      <c r="AG46" s="59" t="s">
        <v>283</v>
      </c>
      <c r="AH46" s="501">
        <v>150</v>
      </c>
      <c r="AI46" s="89">
        <v>728</v>
      </c>
      <c r="AJ46" s="163" t="str">
        <f>IF(AK46=TRUE,AH46,"")</f>
        <v/>
      </c>
      <c r="AK46" s="253" t="b">
        <v>0</v>
      </c>
      <c r="AM46" s="333"/>
      <c r="AN46" s="334"/>
      <c r="AO46" s="376"/>
      <c r="AP46" s="377"/>
      <c r="AQ46" s="377"/>
      <c r="AR46" s="377"/>
      <c r="AS46" s="334"/>
      <c r="AT46" s="334"/>
      <c r="AU46" s="334"/>
      <c r="AV46" s="376"/>
      <c r="AW46" s="377"/>
      <c r="AX46" s="377"/>
      <c r="AY46" s="377"/>
      <c r="AZ46" s="389"/>
    </row>
    <row r="47" ht="17.45" customHeight="1" spans="3:37">
      <c r="C47" s="86"/>
      <c r="D47" s="108"/>
      <c r="E47" s="88" t="s">
        <v>284</v>
      </c>
      <c r="F47" s="235">
        <v>20</v>
      </c>
      <c r="G47" s="89">
        <v>78</v>
      </c>
      <c r="H47" s="62" t="str">
        <f t="shared" ref="H47:H75" si="12">IF(I47=TRUE,F47,"")</f>
        <v/>
      </c>
      <c r="I47" s="160" t="b">
        <v>0</v>
      </c>
      <c r="J47" s="186" t="s">
        <v>285</v>
      </c>
      <c r="K47" s="197" t="s">
        <v>468</v>
      </c>
      <c r="L47" s="59" t="s">
        <v>286</v>
      </c>
      <c r="M47" s="498">
        <v>80</v>
      </c>
      <c r="N47" s="85">
        <v>261</v>
      </c>
      <c r="O47" s="163" t="str">
        <f>IF(P47=TRUE,M47,"")</f>
        <v/>
      </c>
      <c r="P47" s="181" t="b">
        <v>0</v>
      </c>
      <c r="Q47" s="218"/>
      <c r="R47" s="108"/>
      <c r="S47" s="59" t="s">
        <v>287</v>
      </c>
      <c r="T47" s="235">
        <v>80</v>
      </c>
      <c r="U47" s="89">
        <v>372</v>
      </c>
      <c r="V47" s="163" t="str">
        <f>IF(W47=TRUE,T47,"")</f>
        <v/>
      </c>
      <c r="W47" s="181" t="b">
        <v>0</v>
      </c>
      <c r="X47" s="222"/>
      <c r="Y47" s="72"/>
      <c r="Z47" s="283" t="s">
        <v>288</v>
      </c>
      <c r="AA47" s="47"/>
      <c r="AB47" s="48">
        <v>46</v>
      </c>
      <c r="AC47" s="44" t="str">
        <f>IF(AD47=TRUE,AA47,"")</f>
        <v/>
      </c>
      <c r="AD47" s="260"/>
      <c r="AE47" s="254"/>
      <c r="AF47" s="199"/>
      <c r="AG47" s="59" t="s">
        <v>289</v>
      </c>
      <c r="AH47" s="501">
        <v>190</v>
      </c>
      <c r="AI47" s="89">
        <v>1325</v>
      </c>
      <c r="AJ47" s="163" t="str">
        <f>IF(AK47=TRUE,AH47,"")</f>
        <v/>
      </c>
      <c r="AK47" s="253" t="b">
        <v>0</v>
      </c>
    </row>
    <row r="48" ht="17.45" customHeight="1" spans="3:37">
      <c r="C48" s="86"/>
      <c r="D48" s="108"/>
      <c r="E48" s="88" t="s">
        <v>290</v>
      </c>
      <c r="F48" s="235">
        <v>20</v>
      </c>
      <c r="G48" s="89">
        <v>226</v>
      </c>
      <c r="H48" s="62" t="str">
        <f>IF(I48=TRUE,F48,"")</f>
        <v/>
      </c>
      <c r="I48" s="160" t="b">
        <v>0</v>
      </c>
      <c r="J48" s="189"/>
      <c r="K48" s="198">
        <f>SUM(M47:M55)</f>
        <v>1195</v>
      </c>
      <c r="L48" s="59" t="s">
        <v>291</v>
      </c>
      <c r="M48" s="501">
        <v>40</v>
      </c>
      <c r="N48" s="89">
        <v>308</v>
      </c>
      <c r="O48" s="62" t="str">
        <f>IF(P48=TRUE,M48,"")</f>
        <v/>
      </c>
      <c r="P48" s="183" t="b">
        <v>0</v>
      </c>
      <c r="Q48" s="218"/>
      <c r="R48" s="108"/>
      <c r="S48" s="59" t="s">
        <v>292</v>
      </c>
      <c r="T48" s="235">
        <v>480</v>
      </c>
      <c r="U48" s="89">
        <v>560</v>
      </c>
      <c r="V48" s="163" t="str">
        <f>IF(W48=TRUE,T48,"")</f>
        <v/>
      </c>
      <c r="W48" s="181" t="b">
        <v>0</v>
      </c>
      <c r="X48" s="222"/>
      <c r="Y48" s="72"/>
      <c r="Z48" s="283" t="s">
        <v>293</v>
      </c>
      <c r="AA48" s="47"/>
      <c r="AB48" s="48">
        <v>64</v>
      </c>
      <c r="AC48" s="44" t="str">
        <f>IF(AD48=TRUE,AA48,"")</f>
        <v/>
      </c>
      <c r="AD48" s="260"/>
      <c r="AE48" s="254"/>
      <c r="AF48" s="199"/>
      <c r="AG48" s="59" t="s">
        <v>294</v>
      </c>
      <c r="AH48" s="501">
        <v>400</v>
      </c>
      <c r="AI48" s="89">
        <v>1254</v>
      </c>
      <c r="AJ48" s="163" t="str">
        <f>IF(AK48=TRUE,AH48,"")</f>
        <v/>
      </c>
      <c r="AK48" s="253" t="b">
        <v>0</v>
      </c>
    </row>
    <row r="49" ht="17.45" customHeight="1" spans="3:37">
      <c r="C49" s="86"/>
      <c r="D49" s="108"/>
      <c r="E49" s="88" t="s">
        <v>295</v>
      </c>
      <c r="F49" s="235">
        <v>15</v>
      </c>
      <c r="G49" s="89">
        <v>117</v>
      </c>
      <c r="H49" s="62" t="str">
        <f>IF(I49=TRUE,F49,"")</f>
        <v/>
      </c>
      <c r="I49" s="160" t="b">
        <v>0</v>
      </c>
      <c r="J49" s="189"/>
      <c r="K49" s="199"/>
      <c r="L49" s="59" t="s">
        <v>296</v>
      </c>
      <c r="M49" s="501">
        <v>270</v>
      </c>
      <c r="N49" s="89">
        <v>712</v>
      </c>
      <c r="O49" s="62" t="str">
        <f>IF(P49=TRUE,M49,"")</f>
        <v/>
      </c>
      <c r="P49" s="183" t="b">
        <v>0</v>
      </c>
      <c r="Q49" s="218"/>
      <c r="R49" s="108"/>
      <c r="S49" s="59" t="s">
        <v>297</v>
      </c>
      <c r="T49" s="235">
        <v>60</v>
      </c>
      <c r="U49" s="89">
        <v>372</v>
      </c>
      <c r="V49" s="163" t="str">
        <f>IF(W49=TRUE,T49,"")</f>
        <v/>
      </c>
      <c r="W49" s="181" t="b">
        <v>0</v>
      </c>
      <c r="X49" s="222"/>
      <c r="Y49" s="72"/>
      <c r="Z49" s="283" t="s">
        <v>298</v>
      </c>
      <c r="AA49" s="47"/>
      <c r="AB49" s="48">
        <v>117</v>
      </c>
      <c r="AC49" s="44" t="str">
        <f>IF(AD49=TRUE,AA49,"")</f>
        <v/>
      </c>
      <c r="AD49" s="260"/>
      <c r="AE49" s="268"/>
      <c r="AF49" s="285"/>
      <c r="AG49" s="67" t="s">
        <v>299</v>
      </c>
      <c r="AH49" s="502">
        <v>150</v>
      </c>
      <c r="AI49" s="69">
        <v>633</v>
      </c>
      <c r="AJ49" s="171" t="str">
        <f>IF(AK49=TRUE,AH49,"")</f>
        <v/>
      </c>
      <c r="AK49" s="281" t="b">
        <v>0</v>
      </c>
    </row>
    <row r="50" ht="17.45" customHeight="1" spans="3:37">
      <c r="C50" s="86"/>
      <c r="D50" s="108"/>
      <c r="E50" s="88" t="s">
        <v>300</v>
      </c>
      <c r="F50" s="235">
        <v>100</v>
      </c>
      <c r="G50" s="89">
        <v>250</v>
      </c>
      <c r="H50" s="62" t="str">
        <f>IF(I50=TRUE,F50,"")</f>
        <v/>
      </c>
      <c r="I50" s="160" t="b">
        <v>0</v>
      </c>
      <c r="J50" s="189"/>
      <c r="K50" s="199"/>
      <c r="L50" s="176" t="s">
        <v>301</v>
      </c>
      <c r="M50" s="498">
        <v>110</v>
      </c>
      <c r="N50" s="177">
        <v>559</v>
      </c>
      <c r="O50" s="161" t="str">
        <f>IF(P50=TRUE,M50,"")</f>
        <v/>
      </c>
      <c r="P50" s="183" t="b">
        <v>0</v>
      </c>
      <c r="Q50" s="218"/>
      <c r="R50" s="108"/>
      <c r="S50" s="59" t="s">
        <v>302</v>
      </c>
      <c r="T50" s="235">
        <v>0</v>
      </c>
      <c r="U50" s="89">
        <v>337</v>
      </c>
      <c r="V50" s="163" t="str">
        <f>IF(W50=TRUE,T50,"")</f>
        <v/>
      </c>
      <c r="W50" s="181" t="b">
        <v>0</v>
      </c>
      <c r="X50" s="222"/>
      <c r="Y50" s="108"/>
      <c r="Z50" s="273" t="s">
        <v>303</v>
      </c>
      <c r="AA50" s="60">
        <v>20</v>
      </c>
      <c r="AB50" s="61">
        <v>126</v>
      </c>
      <c r="AC50" s="163" t="str">
        <f>IF(AD50=TRUE,AA50,"")</f>
        <v/>
      </c>
      <c r="AD50" s="253" t="b">
        <v>0</v>
      </c>
      <c r="AE50" s="254" t="s">
        <v>304</v>
      </c>
      <c r="AF50" s="286" t="s">
        <v>469</v>
      </c>
      <c r="AG50" s="42" t="s">
        <v>305</v>
      </c>
      <c r="AH50" s="499"/>
      <c r="AI50" s="165">
        <v>267</v>
      </c>
      <c r="AJ50" s="44" t="str">
        <f>IF(AK50=TRUE,AH50,"")</f>
        <v/>
      </c>
      <c r="AK50" s="260"/>
    </row>
    <row r="51" ht="17.45" customHeight="1" spans="3:51">
      <c r="C51" s="86"/>
      <c r="D51" s="108"/>
      <c r="E51" s="88" t="s">
        <v>306</v>
      </c>
      <c r="F51" s="235">
        <v>45</v>
      </c>
      <c r="G51" s="89">
        <v>145</v>
      </c>
      <c r="H51" s="62" t="str">
        <f>IF(I51=TRUE,F51,"")</f>
        <v/>
      </c>
      <c r="I51" s="160" t="b">
        <v>0</v>
      </c>
      <c r="J51" s="189"/>
      <c r="K51" s="199"/>
      <c r="L51" s="59" t="s">
        <v>307</v>
      </c>
      <c r="M51" s="501">
        <v>140</v>
      </c>
      <c r="N51" s="89">
        <v>513</v>
      </c>
      <c r="O51" s="62" t="str">
        <f>IF(P51=TRUE,M51,"")</f>
        <v/>
      </c>
      <c r="P51" s="183" t="b">
        <v>0</v>
      </c>
      <c r="Q51" s="218"/>
      <c r="R51" s="108"/>
      <c r="S51" s="59" t="s">
        <v>308</v>
      </c>
      <c r="T51" s="235">
        <v>0</v>
      </c>
      <c r="U51" s="89">
        <v>423</v>
      </c>
      <c r="V51" s="163" t="str">
        <f>IF(W51=TRUE,T51,"")</f>
        <v/>
      </c>
      <c r="W51" s="181" t="b">
        <v>0</v>
      </c>
      <c r="X51" s="222"/>
      <c r="Y51" s="108"/>
      <c r="Z51" s="273" t="s">
        <v>309</v>
      </c>
      <c r="AA51" s="60">
        <v>30</v>
      </c>
      <c r="AB51" s="61">
        <v>73</v>
      </c>
      <c r="AC51" s="163" t="str">
        <f>IF(AD51=TRUE,AA51,"")</f>
        <v/>
      </c>
      <c r="AD51" s="253" t="b">
        <v>0</v>
      </c>
      <c r="AE51" s="268"/>
      <c r="AF51" s="287">
        <f>SUM(AH50:AH51)</f>
        <v>0</v>
      </c>
      <c r="AG51" s="149" t="s">
        <v>310</v>
      </c>
      <c r="AH51" s="492">
        <v>0</v>
      </c>
      <c r="AI51" s="335">
        <v>2343</v>
      </c>
      <c r="AJ51" s="161" t="str">
        <f>IF(AK51=TRUE,AH51,"")</f>
        <v/>
      </c>
      <c r="AK51" s="260"/>
      <c r="AR51" s="9"/>
      <c r="AY51" s="9"/>
    </row>
    <row r="52" ht="17.45" customHeight="1" spans="3:51">
      <c r="C52" s="86"/>
      <c r="D52" s="72"/>
      <c r="E52" s="92" t="s">
        <v>311</v>
      </c>
      <c r="F52" s="487">
        <v>0</v>
      </c>
      <c r="G52" s="93">
        <v>25</v>
      </c>
      <c r="H52" s="49" t="str">
        <f>IF(I52=TRUE,F52,"")</f>
        <v/>
      </c>
      <c r="I52" s="146"/>
      <c r="J52" s="189"/>
      <c r="K52" s="199"/>
      <c r="L52" s="59" t="s">
        <v>312</v>
      </c>
      <c r="M52" s="501">
        <v>110</v>
      </c>
      <c r="N52" s="89">
        <v>347</v>
      </c>
      <c r="O52" s="62" t="str">
        <f>IF(P52=TRUE,M52,"")</f>
        <v/>
      </c>
      <c r="P52" s="183" t="b">
        <v>0</v>
      </c>
      <c r="Q52" s="218"/>
      <c r="R52" s="108"/>
      <c r="S52" s="59" t="s">
        <v>313</v>
      </c>
      <c r="T52" s="235">
        <v>0</v>
      </c>
      <c r="U52" s="89">
        <v>360</v>
      </c>
      <c r="V52" s="163" t="str">
        <f>IF(W52=TRUE,T52,"")</f>
        <v/>
      </c>
      <c r="W52" s="181" t="b">
        <v>0</v>
      </c>
      <c r="X52" s="222"/>
      <c r="Y52" s="108"/>
      <c r="Z52" s="273" t="s">
        <v>314</v>
      </c>
      <c r="AA52" s="60">
        <v>60</v>
      </c>
      <c r="AB52" s="61">
        <v>118</v>
      </c>
      <c r="AC52" s="163" t="str">
        <f>IF(AD52=TRUE,AA52,"")</f>
        <v/>
      </c>
      <c r="AD52" s="253" t="b">
        <v>0</v>
      </c>
      <c r="AE52" s="288" t="s">
        <v>315</v>
      </c>
      <c r="AF52" s="286" t="s">
        <v>470</v>
      </c>
      <c r="AG52" s="42" t="s">
        <v>316</v>
      </c>
      <c r="AH52" s="514">
        <v>0</v>
      </c>
      <c r="AI52" s="269">
        <v>876</v>
      </c>
      <c r="AJ52" s="270" t="str">
        <f>IF(AK52=TRUE,AH52,"")</f>
        <v/>
      </c>
      <c r="AK52" s="260"/>
      <c r="AR52" s="9"/>
      <c r="AY52" s="9"/>
    </row>
    <row r="53" ht="17.45" customHeight="1" spans="3:51">
      <c r="C53" s="86"/>
      <c r="D53" s="108"/>
      <c r="E53" s="88" t="s">
        <v>317</v>
      </c>
      <c r="F53" s="235">
        <v>100</v>
      </c>
      <c r="G53" s="89">
        <v>267</v>
      </c>
      <c r="H53" s="62" t="str">
        <f>IF(I53=TRUE,F53,"")</f>
        <v/>
      </c>
      <c r="I53" s="160" t="b">
        <v>0</v>
      </c>
      <c r="J53" s="189"/>
      <c r="K53" s="199"/>
      <c r="L53" s="59" t="s">
        <v>318</v>
      </c>
      <c r="M53" s="501">
        <v>105</v>
      </c>
      <c r="N53" s="89">
        <v>445</v>
      </c>
      <c r="O53" s="62" t="str">
        <f>IF(P53=TRUE,M53,"")</f>
        <v/>
      </c>
      <c r="P53" s="183" t="b">
        <v>0</v>
      </c>
      <c r="Q53" s="236"/>
      <c r="R53" s="109"/>
      <c r="S53" s="67" t="s">
        <v>319</v>
      </c>
      <c r="T53" s="237">
        <v>0</v>
      </c>
      <c r="U53" s="69">
        <v>265</v>
      </c>
      <c r="V53" s="110" t="str">
        <f>IF(W53=TRUE,T53,"")</f>
        <v/>
      </c>
      <c r="W53" s="221" t="b">
        <v>0</v>
      </c>
      <c r="X53" s="222"/>
      <c r="Y53" s="108"/>
      <c r="Z53" s="273" t="s">
        <v>320</v>
      </c>
      <c r="AA53" s="60">
        <v>70</v>
      </c>
      <c r="AB53" s="61">
        <v>210</v>
      </c>
      <c r="AC53" s="163" t="str">
        <f>IF(AD53=TRUE,AA53,"")</f>
        <v/>
      </c>
      <c r="AD53" s="253" t="b">
        <v>0</v>
      </c>
      <c r="AE53" s="289"/>
      <c r="AF53" s="287">
        <f>SUM(AH52:AH53)</f>
        <v>0</v>
      </c>
      <c r="AG53" s="149" t="s">
        <v>321</v>
      </c>
      <c r="AH53" s="515">
        <v>0</v>
      </c>
      <c r="AI53" s="115">
        <v>663</v>
      </c>
      <c r="AJ53" s="110" t="str">
        <f>IF(AK53=TRUE,AH53,"")</f>
        <v/>
      </c>
      <c r="AK53" s="150"/>
      <c r="AR53" s="9"/>
      <c r="AY53" s="9"/>
    </row>
    <row r="54" ht="17.45" customHeight="1" spans="3:51">
      <c r="C54" s="86"/>
      <c r="D54" s="108"/>
      <c r="E54" s="88" t="s">
        <v>322</v>
      </c>
      <c r="F54" s="235">
        <v>140</v>
      </c>
      <c r="G54" s="89">
        <v>349</v>
      </c>
      <c r="H54" s="62" t="str">
        <f>IF(I54=TRUE,F54,"")</f>
        <v/>
      </c>
      <c r="I54" s="160" t="b">
        <v>0</v>
      </c>
      <c r="J54" s="189"/>
      <c r="K54" s="199"/>
      <c r="L54" s="59" t="s">
        <v>323</v>
      </c>
      <c r="M54" s="501">
        <v>130</v>
      </c>
      <c r="N54" s="89">
        <v>338</v>
      </c>
      <c r="O54" s="62" t="str">
        <f>IF(P54=TRUE,M54,"")</f>
        <v/>
      </c>
      <c r="P54" s="183" t="b">
        <v>0</v>
      </c>
      <c r="Q54" s="227" t="s">
        <v>324</v>
      </c>
      <c r="R54" s="203" t="s">
        <v>471</v>
      </c>
      <c r="S54" s="176" t="s">
        <v>325</v>
      </c>
      <c r="T54" s="84">
        <v>150</v>
      </c>
      <c r="U54" s="89">
        <v>1123</v>
      </c>
      <c r="V54" s="163" t="str">
        <f>IF(W54=TRUE,T54,"")</f>
        <v/>
      </c>
      <c r="W54" s="181" t="b">
        <v>0</v>
      </c>
      <c r="X54" s="222"/>
      <c r="Y54" s="108"/>
      <c r="Z54" s="273" t="s">
        <v>326</v>
      </c>
      <c r="AA54" s="60">
        <v>190</v>
      </c>
      <c r="AB54" s="61">
        <v>265</v>
      </c>
      <c r="AC54" s="163" t="str">
        <f>IF(AD54=TRUE,AA54,"")</f>
        <v/>
      </c>
      <c r="AD54" s="253" t="b">
        <v>0</v>
      </c>
      <c r="AE54" s="288" t="s">
        <v>327</v>
      </c>
      <c r="AF54" s="197" t="s">
        <v>472</v>
      </c>
      <c r="AG54" s="178" t="s">
        <v>328</v>
      </c>
      <c r="AH54" s="516">
        <v>310</v>
      </c>
      <c r="AI54" s="177">
        <v>1870</v>
      </c>
      <c r="AJ54" s="161" t="str">
        <f>IF(AK54=TRUE,AH54,"")</f>
        <v/>
      </c>
      <c r="AK54" s="253" t="b">
        <v>0</v>
      </c>
      <c r="AR54" s="9"/>
      <c r="AY54" s="9"/>
    </row>
    <row r="55" ht="17.45" customHeight="1" spans="3:51">
      <c r="C55" s="86"/>
      <c r="D55" s="108"/>
      <c r="E55" s="88" t="s">
        <v>329</v>
      </c>
      <c r="F55" s="235">
        <v>150</v>
      </c>
      <c r="G55" s="89">
        <v>461</v>
      </c>
      <c r="H55" s="62" t="str">
        <f>IF(I55=TRUE,F55,"")</f>
        <v/>
      </c>
      <c r="I55" s="160" t="b">
        <v>0</v>
      </c>
      <c r="J55" s="195"/>
      <c r="K55" s="200"/>
      <c r="L55" s="67" t="s">
        <v>330</v>
      </c>
      <c r="M55" s="502">
        <v>210</v>
      </c>
      <c r="N55" s="201">
        <v>548</v>
      </c>
      <c r="O55" s="202" t="str">
        <f>IF(P55=TRUE,M55,"")</f>
        <v/>
      </c>
      <c r="P55" s="185" t="b">
        <v>0</v>
      </c>
      <c r="Q55" s="218"/>
      <c r="R55" s="198">
        <f>SUM(T54:T66)</f>
        <v>1410</v>
      </c>
      <c r="S55" s="59" t="s">
        <v>331</v>
      </c>
      <c r="T55" s="60">
        <v>150</v>
      </c>
      <c r="U55" s="89"/>
      <c r="V55" s="163" t="str">
        <f>IF(W55=TRUE,T55,"")</f>
        <v/>
      </c>
      <c r="W55" s="181" t="b">
        <v>0</v>
      </c>
      <c r="X55" s="222"/>
      <c r="Y55" s="108"/>
      <c r="Z55" s="273" t="s">
        <v>332</v>
      </c>
      <c r="AA55" s="60">
        <v>40</v>
      </c>
      <c r="AB55" s="61">
        <v>207</v>
      </c>
      <c r="AC55" s="163" t="str">
        <f>IF(AD55=TRUE,AA55,"")</f>
        <v/>
      </c>
      <c r="AD55" s="253" t="b">
        <v>0</v>
      </c>
      <c r="AE55" s="289"/>
      <c r="AF55" s="198">
        <f>SUM(AH54)</f>
        <v>310</v>
      </c>
      <c r="AG55" s="59"/>
      <c r="AH55" s="501"/>
      <c r="AI55" s="69"/>
      <c r="AJ55" s="110" t="str">
        <f>IF(AK55=TRUE,AH55,"")</f>
        <v/>
      </c>
      <c r="AK55" s="185"/>
      <c r="AR55" s="9"/>
      <c r="AY55" s="9"/>
    </row>
    <row r="56" ht="17.45" customHeight="1" spans="3:65">
      <c r="C56" s="86"/>
      <c r="D56" s="72"/>
      <c r="E56" s="92" t="s">
        <v>333</v>
      </c>
      <c r="F56" s="487">
        <v>0</v>
      </c>
      <c r="G56" s="93">
        <v>133</v>
      </c>
      <c r="H56" s="49" t="str">
        <f>IF(I56=TRUE,F56,"")</f>
        <v/>
      </c>
      <c r="I56" s="146"/>
      <c r="J56" s="186" t="s">
        <v>334</v>
      </c>
      <c r="K56" s="203" t="s">
        <v>473</v>
      </c>
      <c r="L56" s="176" t="s">
        <v>335</v>
      </c>
      <c r="M56" s="498">
        <v>200</v>
      </c>
      <c r="N56" s="193">
        <v>459</v>
      </c>
      <c r="O56" s="194" t="str">
        <f>IF(P56=TRUE,M56,"")</f>
        <v/>
      </c>
      <c r="P56" s="181" t="b">
        <v>0</v>
      </c>
      <c r="Q56" s="218"/>
      <c r="R56" s="198"/>
      <c r="S56" s="59" t="s">
        <v>336</v>
      </c>
      <c r="T56" s="60">
        <v>100</v>
      </c>
      <c r="U56" s="61">
        <v>240</v>
      </c>
      <c r="V56" s="163" t="str">
        <f>IF(W56=TRUE,T56,"")</f>
        <v/>
      </c>
      <c r="W56" s="181" t="b">
        <v>0</v>
      </c>
      <c r="X56" s="222"/>
      <c r="Y56" s="72"/>
      <c r="Z56" s="283" t="s">
        <v>337</v>
      </c>
      <c r="AA56" s="47"/>
      <c r="AB56" s="48">
        <v>1</v>
      </c>
      <c r="AC56" s="44" t="str">
        <f>IF(AD56=TRUE,AA56,"")</f>
        <v/>
      </c>
      <c r="AD56" s="260"/>
      <c r="AE56" s="288" t="s">
        <v>338</v>
      </c>
      <c r="AF56" s="290" t="s">
        <v>474</v>
      </c>
      <c r="AG56" s="55" t="s">
        <v>339</v>
      </c>
      <c r="AH56" s="517"/>
      <c r="AI56" s="269">
        <v>818</v>
      </c>
      <c r="AJ56" s="161" t="str">
        <f>IF(AK56=TRUE,AH56,"")</f>
        <v/>
      </c>
      <c r="AK56" s="260"/>
      <c r="AR56" s="9"/>
      <c r="AY56" s="9"/>
      <c r="BB56" s="390"/>
      <c r="BC56" s="390"/>
      <c r="BD56" s="390"/>
      <c r="BE56" s="390"/>
      <c r="BF56" s="390"/>
      <c r="BG56" s="390"/>
      <c r="BH56" s="390"/>
      <c r="BI56" s="390"/>
      <c r="BJ56" s="390"/>
      <c r="BK56" s="390"/>
      <c r="BL56" s="390"/>
      <c r="BM56" s="390"/>
    </row>
    <row r="57" ht="17.45" customHeight="1" spans="3:51">
      <c r="C57" s="95"/>
      <c r="D57" s="109"/>
      <c r="E57" s="104" t="s">
        <v>340</v>
      </c>
      <c r="F57" s="237">
        <v>80</v>
      </c>
      <c r="G57" s="69">
        <v>241</v>
      </c>
      <c r="H57" s="110" t="str">
        <f>IF(I57=TRUE,F57,"")</f>
        <v/>
      </c>
      <c r="I57" s="180" t="b">
        <v>0</v>
      </c>
      <c r="J57" s="189"/>
      <c r="K57" s="198">
        <f>SUM(M56:M65)</f>
        <v>1455</v>
      </c>
      <c r="L57" s="59" t="s">
        <v>341</v>
      </c>
      <c r="M57" s="481">
        <v>15</v>
      </c>
      <c r="N57" s="204">
        <v>76</v>
      </c>
      <c r="O57" s="205" t="str">
        <f>IF(P57=TRUE,M57,"")</f>
        <v/>
      </c>
      <c r="P57" s="183" t="b">
        <v>0</v>
      </c>
      <c r="Q57" s="218"/>
      <c r="R57" s="199"/>
      <c r="S57" s="59" t="s">
        <v>342</v>
      </c>
      <c r="T57" s="60">
        <v>100</v>
      </c>
      <c r="U57" s="61">
        <v>333</v>
      </c>
      <c r="V57" s="163" t="str">
        <f>IF(W57=TRUE,T57,"")</f>
        <v/>
      </c>
      <c r="W57" s="181" t="b">
        <v>0</v>
      </c>
      <c r="X57" s="225"/>
      <c r="Y57" s="109"/>
      <c r="Z57" s="275" t="s">
        <v>343</v>
      </c>
      <c r="AA57" s="68">
        <v>290</v>
      </c>
      <c r="AB57" s="220">
        <v>725</v>
      </c>
      <c r="AC57" s="179" t="str">
        <f>IF(AD57=TRUE,AA57,"")</f>
        <v/>
      </c>
      <c r="AD57" s="185" t="b">
        <v>0</v>
      </c>
      <c r="AE57" s="291"/>
      <c r="AF57" s="198">
        <f>SUM(AH56:AH58)</f>
        <v>30</v>
      </c>
      <c r="AG57" s="59" t="s">
        <v>344</v>
      </c>
      <c r="AH57" s="501">
        <v>30</v>
      </c>
      <c r="AI57" s="89">
        <v>619</v>
      </c>
      <c r="AJ57" s="163" t="str">
        <f>IF(AK57=TRUE,AH57,"")</f>
        <v/>
      </c>
      <c r="AK57" s="253" t="b">
        <v>0</v>
      </c>
      <c r="AR57" s="9"/>
      <c r="AY57" s="9"/>
    </row>
    <row r="58" ht="17.45" customHeight="1" spans="3:51">
      <c r="C58" s="81" t="s">
        <v>345</v>
      </c>
      <c r="D58" s="111" t="s">
        <v>475</v>
      </c>
      <c r="E58" s="75" t="s">
        <v>346</v>
      </c>
      <c r="F58" s="488">
        <v>0</v>
      </c>
      <c r="G58" s="112">
        <v>245</v>
      </c>
      <c r="H58" s="174" t="str">
        <f>IF(I58=TRUE,F58,"")</f>
        <v/>
      </c>
      <c r="I58" s="206"/>
      <c r="J58" s="189"/>
      <c r="K58" s="207"/>
      <c r="L58" s="59" t="s">
        <v>347</v>
      </c>
      <c r="M58" s="481">
        <v>35</v>
      </c>
      <c r="N58" s="204">
        <v>122</v>
      </c>
      <c r="O58" s="205" t="str">
        <f>IF(P58=TRUE,M58,"")</f>
        <v/>
      </c>
      <c r="P58" s="183" t="b">
        <v>0</v>
      </c>
      <c r="Q58" s="218"/>
      <c r="R58" s="199"/>
      <c r="S58" s="59" t="s">
        <v>348</v>
      </c>
      <c r="T58" s="60">
        <v>110</v>
      </c>
      <c r="U58" s="61">
        <v>294</v>
      </c>
      <c r="V58" s="163" t="str">
        <f>IF(W58=TRUE,T58,"")</f>
        <v/>
      </c>
      <c r="W58" s="181" t="b">
        <v>0</v>
      </c>
      <c r="X58" s="238" t="s">
        <v>349</v>
      </c>
      <c r="Y58" s="199" t="s">
        <v>476</v>
      </c>
      <c r="Z58" s="252" t="s">
        <v>350</v>
      </c>
      <c r="AA58" s="84">
        <v>140</v>
      </c>
      <c r="AB58" s="177">
        <v>603</v>
      </c>
      <c r="AC58" s="161" t="str">
        <f>IF(AD58=TRUE,AA58,"")</f>
        <v/>
      </c>
      <c r="AD58" s="253" t="b">
        <v>0</v>
      </c>
      <c r="AE58" s="289"/>
      <c r="AF58" s="292"/>
      <c r="AG58" s="149" t="s">
        <v>351</v>
      </c>
      <c r="AH58" s="492">
        <v>0</v>
      </c>
      <c r="AI58" s="335">
        <v>777</v>
      </c>
      <c r="AJ58" s="266" t="str">
        <f>IF(AK58=TRUE,AH58,"")</f>
        <v/>
      </c>
      <c r="AK58" s="267"/>
      <c r="AR58" s="9"/>
      <c r="AY58" s="9"/>
    </row>
    <row r="59" ht="17.45" customHeight="1" spans="3:51">
      <c r="C59" s="95"/>
      <c r="D59" s="114">
        <f>SUM(F58:F59)</f>
        <v>0</v>
      </c>
      <c r="E59" s="36" t="s">
        <v>352</v>
      </c>
      <c r="F59" s="489">
        <v>0</v>
      </c>
      <c r="G59" s="115">
        <v>203</v>
      </c>
      <c r="H59" s="179" t="str">
        <f>IF(I59=TRUE,F59,"")</f>
        <v/>
      </c>
      <c r="I59" s="208"/>
      <c r="J59" s="189"/>
      <c r="K59" s="207"/>
      <c r="L59" s="59" t="s">
        <v>353</v>
      </c>
      <c r="M59" s="481">
        <v>95</v>
      </c>
      <c r="N59" s="204">
        <v>323</v>
      </c>
      <c r="O59" s="205" t="str">
        <f>IF(P59=TRUE,M59,"")</f>
        <v/>
      </c>
      <c r="P59" s="183" t="b">
        <v>0</v>
      </c>
      <c r="Q59" s="218"/>
      <c r="R59" s="199"/>
      <c r="S59" s="59" t="s">
        <v>354</v>
      </c>
      <c r="T59" s="60">
        <v>30</v>
      </c>
      <c r="U59" s="61">
        <v>81</v>
      </c>
      <c r="V59" s="163" t="str">
        <f>IF(W59=TRUE,T59,"")</f>
        <v/>
      </c>
      <c r="W59" s="181" t="b">
        <v>0</v>
      </c>
      <c r="X59" s="239"/>
      <c r="Y59" s="274">
        <f>SUM(AA58:AA61)</f>
        <v>1160</v>
      </c>
      <c r="Z59" s="257" t="s">
        <v>355</v>
      </c>
      <c r="AA59" s="60">
        <v>420</v>
      </c>
      <c r="AB59" s="89">
        <v>1384</v>
      </c>
      <c r="AC59" s="163" t="str">
        <f>IF(AD59=TRUE,AA59,"")</f>
        <v/>
      </c>
      <c r="AD59" s="253" t="b">
        <v>0</v>
      </c>
      <c r="AE59" s="293" t="s">
        <v>356</v>
      </c>
      <c r="AF59" s="294" t="s">
        <v>477</v>
      </c>
      <c r="AG59" s="176" t="s">
        <v>357</v>
      </c>
      <c r="AH59" s="498">
        <v>70</v>
      </c>
      <c r="AI59" s="85">
        <v>663</v>
      </c>
      <c r="AJ59" s="163" t="str">
        <f>IF(AK59=TRUE,AH59,"")</f>
        <v/>
      </c>
      <c r="AK59" s="253" t="b">
        <v>0</v>
      </c>
      <c r="AR59" s="9"/>
      <c r="AY59" s="9"/>
    </row>
    <row r="60" ht="17.45" customHeight="1" spans="3:51">
      <c r="C60" s="81" t="s">
        <v>358</v>
      </c>
      <c r="D60" s="116" t="s">
        <v>478</v>
      </c>
      <c r="E60" s="117" t="s">
        <v>359</v>
      </c>
      <c r="F60" s="235">
        <v>50</v>
      </c>
      <c r="G60" s="118">
        <v>228</v>
      </c>
      <c r="H60" s="119" t="str">
        <f>IF(I60=TRUE,F60,"")</f>
        <v/>
      </c>
      <c r="I60" s="167" t="b">
        <v>0</v>
      </c>
      <c r="J60" s="189"/>
      <c r="K60" s="207"/>
      <c r="L60" s="59" t="s">
        <v>360</v>
      </c>
      <c r="M60" s="481">
        <v>150</v>
      </c>
      <c r="N60" s="204">
        <v>356</v>
      </c>
      <c r="O60" s="205" t="str">
        <f>IF(P60=TRUE,M60,"")</f>
        <v/>
      </c>
      <c r="P60" s="183" t="b">
        <v>0</v>
      </c>
      <c r="Q60" s="218"/>
      <c r="R60" s="199"/>
      <c r="S60" s="59" t="s">
        <v>361</v>
      </c>
      <c r="T60" s="60">
        <v>140</v>
      </c>
      <c r="U60" s="61">
        <v>193</v>
      </c>
      <c r="V60" s="163" t="str">
        <f>IF(W60=TRUE,T60,"")</f>
        <v/>
      </c>
      <c r="W60" s="181" t="b">
        <v>0</v>
      </c>
      <c r="X60" s="239"/>
      <c r="Y60" s="199"/>
      <c r="Z60" s="257" t="s">
        <v>362</v>
      </c>
      <c r="AA60" s="60">
        <v>385</v>
      </c>
      <c r="AB60" s="89">
        <v>893</v>
      </c>
      <c r="AC60" s="163" t="str">
        <f>IF(AD60=TRUE,AA60,"")</f>
        <v/>
      </c>
      <c r="AD60" s="253" t="b">
        <v>0</v>
      </c>
      <c r="AE60" s="293"/>
      <c r="AF60" s="142">
        <f>SUM(AH59:AH62)</f>
        <v>70</v>
      </c>
      <c r="AG60" s="42" t="s">
        <v>363</v>
      </c>
      <c r="AH60" s="499"/>
      <c r="AI60" s="165">
        <v>997</v>
      </c>
      <c r="AJ60" s="163" t="str">
        <f>IF(AK60=TRUE,AH60,"")</f>
        <v/>
      </c>
      <c r="AK60" s="260"/>
      <c r="AR60" s="9"/>
      <c r="AY60" s="9"/>
    </row>
    <row r="61" ht="17.45" customHeight="1" spans="3:51">
      <c r="C61" s="86"/>
      <c r="D61" s="87">
        <f>SUM(F60:F66)</f>
        <v>295</v>
      </c>
      <c r="E61" s="120" t="s">
        <v>364</v>
      </c>
      <c r="F61" s="235">
        <v>70</v>
      </c>
      <c r="G61" s="121">
        <v>321</v>
      </c>
      <c r="H61" s="122" t="str">
        <f>IF(I61=TRUE,F61,"")</f>
        <v/>
      </c>
      <c r="I61" s="160" t="b">
        <v>0</v>
      </c>
      <c r="J61" s="189"/>
      <c r="K61" s="207"/>
      <c r="L61" s="59" t="s">
        <v>365</v>
      </c>
      <c r="M61" s="481">
        <v>40</v>
      </c>
      <c r="N61" s="204">
        <v>154</v>
      </c>
      <c r="O61" s="205" t="str">
        <f>IF(P61=TRUE,M61,"")</f>
        <v/>
      </c>
      <c r="P61" s="183" t="b">
        <v>0</v>
      </c>
      <c r="Q61" s="218"/>
      <c r="R61" s="199"/>
      <c r="S61" s="59" t="s">
        <v>366</v>
      </c>
      <c r="T61" s="60">
        <v>30</v>
      </c>
      <c r="U61" s="61">
        <v>118</v>
      </c>
      <c r="V61" s="163" t="str">
        <f>IF(W61=TRUE,T61,"")</f>
        <v/>
      </c>
      <c r="W61" s="181" t="b">
        <v>0</v>
      </c>
      <c r="X61" s="240"/>
      <c r="Y61" s="200"/>
      <c r="Z61" s="295" t="s">
        <v>367</v>
      </c>
      <c r="AA61" s="68">
        <v>215</v>
      </c>
      <c r="AB61" s="170">
        <v>521</v>
      </c>
      <c r="AC61" s="296" t="str">
        <f>IF(AD61=TRUE,AA61,"")</f>
        <v/>
      </c>
      <c r="AD61" s="185" t="b">
        <v>0</v>
      </c>
      <c r="AE61" s="293"/>
      <c r="AF61" s="297"/>
      <c r="AG61" s="46" t="s">
        <v>368</v>
      </c>
      <c r="AH61" s="491"/>
      <c r="AI61" s="165">
        <v>771</v>
      </c>
      <c r="AJ61" s="163" t="str">
        <f>IF(AK61=TRUE,AH61,"")</f>
        <v/>
      </c>
      <c r="AK61" s="260"/>
      <c r="AR61" s="9"/>
      <c r="AY61" s="9"/>
    </row>
    <row r="62" ht="17.45" customHeight="1" spans="3:51">
      <c r="C62" s="86"/>
      <c r="D62" s="108"/>
      <c r="E62" s="120" t="s">
        <v>369</v>
      </c>
      <c r="F62" s="235">
        <v>20</v>
      </c>
      <c r="G62" s="121">
        <v>226</v>
      </c>
      <c r="H62" s="122" t="str">
        <f>IF(I62=TRUE,F62,"")</f>
        <v/>
      </c>
      <c r="I62" s="160" t="b">
        <v>0</v>
      </c>
      <c r="J62" s="189"/>
      <c r="K62" s="207"/>
      <c r="L62" s="59" t="s">
        <v>370</v>
      </c>
      <c r="M62" s="481">
        <v>300</v>
      </c>
      <c r="N62" s="204">
        <v>478</v>
      </c>
      <c r="O62" s="205" t="str">
        <f>IF(P62=TRUE,M62,"")</f>
        <v/>
      </c>
      <c r="P62" s="183" t="b">
        <v>0</v>
      </c>
      <c r="Q62" s="218"/>
      <c r="R62" s="199"/>
      <c r="S62" s="59" t="s">
        <v>371</v>
      </c>
      <c r="T62" s="60">
        <v>150</v>
      </c>
      <c r="U62" s="61">
        <v>366</v>
      </c>
      <c r="V62" s="163" t="str">
        <f>IF(W62=TRUE,T62,"")</f>
        <v/>
      </c>
      <c r="W62" s="181" t="b">
        <v>0</v>
      </c>
      <c r="X62" s="239" t="s">
        <v>372</v>
      </c>
      <c r="Y62" s="298" t="s">
        <v>479</v>
      </c>
      <c r="Z62" s="259" t="s">
        <v>373</v>
      </c>
      <c r="AA62" s="31"/>
      <c r="AB62" s="269">
        <v>687</v>
      </c>
      <c r="AC62" s="161" t="str">
        <f>IF(AD62=TRUE,AA62,"")</f>
        <v/>
      </c>
      <c r="AD62" s="260"/>
      <c r="AE62" s="299"/>
      <c r="AF62" s="148"/>
      <c r="AG62" s="149" t="s">
        <v>374</v>
      </c>
      <c r="AH62" s="492">
        <v>0</v>
      </c>
      <c r="AI62" s="335">
        <v>40</v>
      </c>
      <c r="AJ62" s="337" t="str">
        <f>IF(AK62=TRUE,AH62,"")</f>
        <v/>
      </c>
      <c r="AK62" s="150"/>
      <c r="AR62" s="9"/>
      <c r="AY62" s="9"/>
    </row>
    <row r="63" ht="17.45" customHeight="1" spans="3:51">
      <c r="C63" s="86"/>
      <c r="D63" s="108"/>
      <c r="E63" s="120" t="s">
        <v>375</v>
      </c>
      <c r="F63" s="235">
        <v>55</v>
      </c>
      <c r="G63" s="121">
        <v>182</v>
      </c>
      <c r="H63" s="122" t="str">
        <f>IF(I63=TRUE,F63,"")</f>
        <v/>
      </c>
      <c r="I63" s="160" t="b">
        <v>0</v>
      </c>
      <c r="J63" s="189"/>
      <c r="K63" s="207"/>
      <c r="L63" s="59" t="s">
        <v>376</v>
      </c>
      <c r="M63" s="501">
        <v>380</v>
      </c>
      <c r="N63" s="209">
        <v>736</v>
      </c>
      <c r="O63" s="205" t="str">
        <f>IF(P63=TRUE,M63,"")</f>
        <v/>
      </c>
      <c r="P63" s="183" t="b">
        <v>0</v>
      </c>
      <c r="Q63" s="218"/>
      <c r="R63" s="199"/>
      <c r="S63" s="59" t="s">
        <v>377</v>
      </c>
      <c r="T63" s="60">
        <v>150</v>
      </c>
      <c r="U63" s="61">
        <v>352</v>
      </c>
      <c r="V63" s="163" t="str">
        <f>IF(W63=TRUE,T63,"")</f>
        <v/>
      </c>
      <c r="W63" s="181" t="b">
        <v>0</v>
      </c>
      <c r="X63" s="239"/>
      <c r="Y63" s="58">
        <f>SUM(AA62:AA70)</f>
        <v>570</v>
      </c>
      <c r="Z63" s="257" t="s">
        <v>378</v>
      </c>
      <c r="AA63" s="84">
        <v>230</v>
      </c>
      <c r="AB63" s="89">
        <v>912</v>
      </c>
      <c r="AC63" s="163" t="str">
        <f>IF(AD63=TRUE,AA63,"")</f>
        <v/>
      </c>
      <c r="AD63" s="253" t="b">
        <v>0</v>
      </c>
      <c r="AE63" s="291" t="s">
        <v>379</v>
      </c>
      <c r="AF63" s="290" t="s">
        <v>480</v>
      </c>
      <c r="AG63" s="338" t="s">
        <v>380</v>
      </c>
      <c r="AH63" s="518">
        <v>0</v>
      </c>
      <c r="AI63" s="269">
        <v>1144</v>
      </c>
      <c r="AJ63" s="270" t="str">
        <f>IF(AK63=TRUE,AH63,"")</f>
        <v/>
      </c>
      <c r="AK63" s="260"/>
      <c r="AR63" s="9"/>
      <c r="AY63" s="9"/>
    </row>
    <row r="64" ht="17.45" customHeight="1" spans="3:51">
      <c r="C64" s="86"/>
      <c r="D64" s="108"/>
      <c r="E64" s="120" t="s">
        <v>381</v>
      </c>
      <c r="F64" s="235">
        <v>100</v>
      </c>
      <c r="G64" s="121">
        <v>342</v>
      </c>
      <c r="H64" s="122" t="str">
        <f>IF(I64=TRUE,F64,"")</f>
        <v/>
      </c>
      <c r="I64" s="160" t="b">
        <v>0</v>
      </c>
      <c r="J64" s="189"/>
      <c r="K64" s="207"/>
      <c r="L64" s="59" t="s">
        <v>382</v>
      </c>
      <c r="M64" s="501">
        <v>145</v>
      </c>
      <c r="N64" s="209">
        <v>431</v>
      </c>
      <c r="O64" s="205" t="str">
        <f>IF(P64=TRUE,M64,"")</f>
        <v/>
      </c>
      <c r="P64" s="183" t="b">
        <v>0</v>
      </c>
      <c r="Q64" s="218"/>
      <c r="R64" s="199"/>
      <c r="S64" s="59" t="s">
        <v>383</v>
      </c>
      <c r="T64" s="60">
        <v>110</v>
      </c>
      <c r="U64" s="61">
        <v>320</v>
      </c>
      <c r="V64" s="163" t="str">
        <f>IF(W64=TRUE,T64,"")</f>
        <v/>
      </c>
      <c r="W64" s="181" t="b">
        <v>0</v>
      </c>
      <c r="X64" s="239"/>
      <c r="Y64" s="297"/>
      <c r="Z64" s="262" t="s">
        <v>384</v>
      </c>
      <c r="AA64" s="47"/>
      <c r="AB64" s="93">
        <v>598</v>
      </c>
      <c r="AC64" s="163" t="str">
        <f>IF(AD64=TRUE,AA64,"")</f>
        <v/>
      </c>
      <c r="AD64" s="260"/>
      <c r="AE64" s="289"/>
      <c r="AF64" s="300">
        <f>SUM(AH63)</f>
        <v>0</v>
      </c>
      <c r="AG64" s="67"/>
      <c r="AH64" s="502"/>
      <c r="AI64" s="69"/>
      <c r="AJ64" s="171" t="str">
        <f>IF(AK64=TRUE,AH64,"")</f>
        <v/>
      </c>
      <c r="AK64" s="281"/>
      <c r="AR64" s="9"/>
      <c r="AY64" s="9"/>
    </row>
    <row r="65" ht="17.45" customHeight="1" spans="3:51">
      <c r="C65" s="86"/>
      <c r="D65" s="72"/>
      <c r="E65" s="391" t="s">
        <v>385</v>
      </c>
      <c r="F65" s="487"/>
      <c r="G65" s="392">
        <v>234</v>
      </c>
      <c r="H65" s="122" t="str">
        <f>IF(I65=TRUE,F65,"")</f>
        <v/>
      </c>
      <c r="I65" s="146"/>
      <c r="J65" s="409"/>
      <c r="K65" s="410"/>
      <c r="L65" s="411" t="s">
        <v>386</v>
      </c>
      <c r="M65" s="529">
        <v>95</v>
      </c>
      <c r="N65" s="413">
        <v>345</v>
      </c>
      <c r="O65" s="414" t="str">
        <f>IF(P65=TRUE,M65,"")</f>
        <v/>
      </c>
      <c r="P65" s="415" t="b">
        <v>0</v>
      </c>
      <c r="Q65" s="218"/>
      <c r="R65" s="199"/>
      <c r="S65" s="59" t="s">
        <v>387</v>
      </c>
      <c r="T65" s="60">
        <v>50</v>
      </c>
      <c r="U65" s="61">
        <v>260</v>
      </c>
      <c r="V65" s="163" t="str">
        <f>IF(W65=TRUE,T65,"")</f>
        <v/>
      </c>
      <c r="W65" s="181" t="b">
        <v>0</v>
      </c>
      <c r="X65" s="239"/>
      <c r="Y65" s="63"/>
      <c r="Z65" s="257" t="s">
        <v>388</v>
      </c>
      <c r="AA65" s="60">
        <v>110</v>
      </c>
      <c r="AB65" s="89">
        <v>348</v>
      </c>
      <c r="AC65" s="163" t="str">
        <f>IF(AD65=TRUE,AA65,"")</f>
        <v/>
      </c>
      <c r="AD65" s="253" t="b">
        <v>0</v>
      </c>
      <c r="AE65" s="291" t="s">
        <v>389</v>
      </c>
      <c r="AF65" s="203" t="s">
        <v>481</v>
      </c>
      <c r="AG65" s="176" t="s">
        <v>390</v>
      </c>
      <c r="AH65" s="498">
        <v>0</v>
      </c>
      <c r="AI65" s="85">
        <v>1275</v>
      </c>
      <c r="AJ65" s="163" t="str">
        <f>IF(AK65=TRUE,AH65,"")</f>
        <v/>
      </c>
      <c r="AK65" s="253" t="b">
        <v>0</v>
      </c>
      <c r="AL65" s="13"/>
      <c r="AR65" s="9"/>
      <c r="AS65" s="13"/>
      <c r="AU65" s="320"/>
      <c r="AW65" s="4"/>
      <c r="AX65" s="4"/>
      <c r="AY65" s="9"/>
    </row>
    <row r="66" ht="17.45" customHeight="1" spans="3:51">
      <c r="C66" s="95"/>
      <c r="D66" s="72"/>
      <c r="E66" s="394" t="s">
        <v>391</v>
      </c>
      <c r="F66" s="489"/>
      <c r="G66" s="395">
        <v>58</v>
      </c>
      <c r="H66" s="523" t="str">
        <f>IF(I66=TRUE,F66,"")</f>
        <v/>
      </c>
      <c r="I66" s="140"/>
      <c r="M66" s="8">
        <f>SUM(M4:M65)</f>
        <v>4650</v>
      </c>
      <c r="N66" s="408">
        <f>SUM(N4:N65)</f>
        <v>17930</v>
      </c>
      <c r="O66" s="408"/>
      <c r="Q66" s="236"/>
      <c r="R66" s="200"/>
      <c r="S66" s="67" t="s">
        <v>392</v>
      </c>
      <c r="T66" s="68">
        <v>140</v>
      </c>
      <c r="U66" s="69">
        <v>1091</v>
      </c>
      <c r="V66" s="171" t="str">
        <f>IF(W66=TRUE,T66,"")</f>
        <v/>
      </c>
      <c r="W66" s="429" t="b">
        <v>0</v>
      </c>
      <c r="X66" s="239"/>
      <c r="Y66" s="63"/>
      <c r="Z66" s="257" t="s">
        <v>393</v>
      </c>
      <c r="AA66" s="60">
        <v>230</v>
      </c>
      <c r="AB66" s="89">
        <v>734</v>
      </c>
      <c r="AC66" s="163" t="str">
        <f>IF(AD66=TRUE,AA66,"")</f>
        <v/>
      </c>
      <c r="AD66" s="253" t="b">
        <v>0</v>
      </c>
      <c r="AE66" s="289"/>
      <c r="AF66" s="300">
        <f>SUM(AH65)</f>
        <v>0</v>
      </c>
      <c r="AG66" s="444"/>
      <c r="AH66" s="500"/>
      <c r="AI66" s="170"/>
      <c r="AJ66" s="171" t="str">
        <f>IF(AK66=TRUE,AH66,"")</f>
        <v/>
      </c>
      <c r="AK66" s="281"/>
      <c r="AM66" s="445"/>
      <c r="AR66" s="9"/>
      <c r="AT66" s="445"/>
      <c r="AU66" s="320"/>
      <c r="AW66" s="4"/>
      <c r="AX66" s="4"/>
      <c r="AY66" s="9"/>
    </row>
    <row r="67" ht="17.45" customHeight="1" spans="3:51">
      <c r="C67" s="397" t="s">
        <v>394</v>
      </c>
      <c r="D67" s="398" t="s">
        <v>482</v>
      </c>
      <c r="E67" s="106" t="s">
        <v>395</v>
      </c>
      <c r="F67" s="84">
        <v>400</v>
      </c>
      <c r="G67" s="100">
        <v>1042</v>
      </c>
      <c r="H67" s="163" t="str">
        <f>IF(I67=TRUE,F67,"")</f>
        <v/>
      </c>
      <c r="I67" s="167" t="b">
        <v>0</v>
      </c>
      <c r="Q67" s="227" t="s">
        <v>396</v>
      </c>
      <c r="R67" s="294" t="s">
        <v>483</v>
      </c>
      <c r="S67" s="176" t="s">
        <v>397</v>
      </c>
      <c r="T67" s="84">
        <v>200</v>
      </c>
      <c r="U67" s="177">
        <v>1162</v>
      </c>
      <c r="V67" s="161" t="str">
        <f>IF(W67=TRUE,T67,"")</f>
        <v/>
      </c>
      <c r="W67" s="181" t="b">
        <v>0</v>
      </c>
      <c r="X67" s="239"/>
      <c r="Y67" s="41"/>
      <c r="Z67" s="262" t="s">
        <v>398</v>
      </c>
      <c r="AA67" s="47">
        <v>0</v>
      </c>
      <c r="AB67" s="93">
        <v>21</v>
      </c>
      <c r="AC67" s="44" t="str">
        <f>IF(AD67=TRUE,AA67,"")</f>
        <v/>
      </c>
      <c r="AD67" s="260"/>
      <c r="AE67" s="291" t="s">
        <v>399</v>
      </c>
      <c r="AF67" s="258" t="s">
        <v>484</v>
      </c>
      <c r="AG67" s="42" t="s">
        <v>400</v>
      </c>
      <c r="AH67" s="499">
        <v>0</v>
      </c>
      <c r="AI67" s="269">
        <v>230</v>
      </c>
      <c r="AJ67" s="270" t="str">
        <f>IF(AK67=TRUE,AH67,"")</f>
        <v/>
      </c>
      <c r="AK67" s="260"/>
      <c r="AM67" s="445"/>
      <c r="AR67" s="9"/>
      <c r="AT67" s="445"/>
      <c r="AU67" s="320"/>
      <c r="AW67" s="4"/>
      <c r="AX67" s="4"/>
      <c r="AY67" s="9"/>
    </row>
    <row r="68" ht="17.45" customHeight="1" spans="3:51">
      <c r="C68" s="399"/>
      <c r="D68" s="400">
        <f>SUM(F67:F68)</f>
        <v>800</v>
      </c>
      <c r="E68" s="104" t="s">
        <v>401</v>
      </c>
      <c r="F68" s="524">
        <v>400</v>
      </c>
      <c r="G68" s="69">
        <v>1758</v>
      </c>
      <c r="H68" s="110" t="str">
        <f>IF(I68=TRUE,F68,"")</f>
        <v/>
      </c>
      <c r="I68" s="180" t="b">
        <v>0</v>
      </c>
      <c r="Q68" s="218"/>
      <c r="R68" s="58">
        <f>SUM(T67:T71)</f>
        <v>1080</v>
      </c>
      <c r="S68" s="257" t="s">
        <v>402</v>
      </c>
      <c r="T68" s="60">
        <v>190</v>
      </c>
      <c r="U68" s="89">
        <v>640</v>
      </c>
      <c r="V68" s="163" t="str">
        <f t="shared" ref="V68:V72" si="13">IF(W68=TRUE,T68,"")</f>
        <v/>
      </c>
      <c r="W68" s="181" t="b">
        <v>0</v>
      </c>
      <c r="X68" s="239"/>
      <c r="Y68" s="63"/>
      <c r="Z68" s="257" t="s">
        <v>403</v>
      </c>
      <c r="AA68" s="60">
        <v>0</v>
      </c>
      <c r="AB68" s="89">
        <v>64</v>
      </c>
      <c r="AC68" s="163" t="str">
        <f t="shared" ref="AC68:AC76" si="14">IF(AD68=TRUE,AA68,"")</f>
        <v/>
      </c>
      <c r="AD68" s="253" t="b">
        <v>0</v>
      </c>
      <c r="AE68" s="291"/>
      <c r="AF68" s="258"/>
      <c r="AG68" s="46" t="s">
        <v>404</v>
      </c>
      <c r="AH68" s="491">
        <v>0</v>
      </c>
      <c r="AI68" s="93">
        <v>241</v>
      </c>
      <c r="AJ68" s="44" t="str">
        <f t="shared" ref="AJ68:AJ73" si="15">IF(AK68=TRUE,AH68,"")</f>
        <v/>
      </c>
      <c r="AK68" s="260"/>
      <c r="AM68" s="445"/>
      <c r="AR68" s="9"/>
      <c r="AT68" s="445"/>
      <c r="AU68" s="320"/>
      <c r="AW68" s="4"/>
      <c r="AX68" s="4"/>
      <c r="AY68" s="9"/>
    </row>
    <row r="69" ht="17.45" customHeight="1" spans="3:51">
      <c r="C69" s="397" t="s">
        <v>405</v>
      </c>
      <c r="D69" s="70" t="s">
        <v>485</v>
      </c>
      <c r="E69" s="71" t="s">
        <v>406</v>
      </c>
      <c r="F69" s="499"/>
      <c r="G69" s="43">
        <v>1153</v>
      </c>
      <c r="H69" s="163" t="str">
        <f>IF(I69=TRUE,F69,"")</f>
        <v/>
      </c>
      <c r="I69" s="144"/>
      <c r="Q69" s="218"/>
      <c r="R69" s="294"/>
      <c r="S69" s="59" t="s">
        <v>407</v>
      </c>
      <c r="T69" s="60">
        <v>10</v>
      </c>
      <c r="U69" s="89">
        <v>32</v>
      </c>
      <c r="V69" s="163" t="str">
        <f>IF(W69=TRUE,T69,"")</f>
        <v/>
      </c>
      <c r="W69" s="181" t="b">
        <v>0</v>
      </c>
      <c r="X69" s="239"/>
      <c r="Y69" s="41"/>
      <c r="Z69" s="262" t="s">
        <v>408</v>
      </c>
      <c r="AA69" s="47">
        <v>0</v>
      </c>
      <c r="AB69" s="93">
        <v>229</v>
      </c>
      <c r="AC69" s="44" t="str">
        <f>IF(AD69=TRUE,AA69,"")</f>
        <v/>
      </c>
      <c r="AD69" s="260"/>
      <c r="AE69" s="291"/>
      <c r="AF69" s="258"/>
      <c r="AG69" s="46" t="s">
        <v>409</v>
      </c>
      <c r="AH69" s="491">
        <v>0</v>
      </c>
      <c r="AI69" s="93">
        <v>109</v>
      </c>
      <c r="AJ69" s="44" t="str">
        <f>IF(AK69=TRUE,AH69,"")</f>
        <v/>
      </c>
      <c r="AK69" s="260"/>
      <c r="AM69" s="445"/>
      <c r="AR69" s="9"/>
      <c r="AT69" s="445"/>
      <c r="AU69" s="320"/>
      <c r="AW69" s="4"/>
      <c r="AX69" s="4"/>
      <c r="AY69" s="9"/>
    </row>
    <row r="70" ht="17.45" customHeight="1" spans="3:51">
      <c r="C70" s="399"/>
      <c r="D70" s="114">
        <f>SUM(F69:F70)</f>
        <v>0</v>
      </c>
      <c r="E70" s="36" t="s">
        <v>410</v>
      </c>
      <c r="F70" s="525"/>
      <c r="G70" s="401">
        <v>89</v>
      </c>
      <c r="H70" s="526" t="str">
        <f>IF(I70=TRUE,F70,"")</f>
        <v/>
      </c>
      <c r="I70" s="140"/>
      <c r="Q70" s="218"/>
      <c r="R70" s="294"/>
      <c r="S70" s="59" t="s">
        <v>411</v>
      </c>
      <c r="T70" s="60">
        <v>440</v>
      </c>
      <c r="U70" s="177">
        <v>1981</v>
      </c>
      <c r="V70" s="161" t="str">
        <f>IF(W70=TRUE,T70,"")</f>
        <v/>
      </c>
      <c r="W70" s="181" t="b">
        <v>0</v>
      </c>
      <c r="X70" s="240"/>
      <c r="Y70" s="313"/>
      <c r="Z70" s="265" t="s">
        <v>412</v>
      </c>
      <c r="AA70" s="37">
        <v>0</v>
      </c>
      <c r="AB70" s="115">
        <v>211</v>
      </c>
      <c r="AC70" s="266" t="str">
        <f>IF(AD70=TRUE,AA70,"")</f>
        <v/>
      </c>
      <c r="AD70" s="267"/>
      <c r="AE70" s="289"/>
      <c r="AF70" s="264"/>
      <c r="AG70" s="149" t="s">
        <v>413</v>
      </c>
      <c r="AH70" s="492">
        <v>0</v>
      </c>
      <c r="AI70" s="335">
        <v>125</v>
      </c>
      <c r="AJ70" s="266" t="str">
        <f>IF(AK70=TRUE,AH70,"")</f>
        <v/>
      </c>
      <c r="AK70" s="267"/>
      <c r="AM70" s="445"/>
      <c r="AR70" s="9"/>
      <c r="AT70" s="445"/>
      <c r="AU70" s="320"/>
      <c r="AW70" s="4"/>
      <c r="AX70" s="4"/>
      <c r="AY70" s="9"/>
    </row>
    <row r="71" ht="17.45" customHeight="1" spans="3:51">
      <c r="C71" s="402" t="s">
        <v>414</v>
      </c>
      <c r="D71" s="111" t="s">
        <v>486</v>
      </c>
      <c r="E71" s="75" t="s">
        <v>415</v>
      </c>
      <c r="F71" s="517">
        <v>0</v>
      </c>
      <c r="G71" s="76">
        <v>454</v>
      </c>
      <c r="H71" s="44" t="str">
        <f>IF(I71=TRUE,F71,"")</f>
        <v/>
      </c>
      <c r="I71" s="416"/>
      <c r="Q71" s="218"/>
      <c r="R71" s="294"/>
      <c r="S71" s="176" t="s">
        <v>416</v>
      </c>
      <c r="T71" s="84">
        <v>240</v>
      </c>
      <c r="U71" s="89">
        <v>488</v>
      </c>
      <c r="V71" s="161" t="str">
        <f>IF(W71=TRUE,T71,"")</f>
        <v/>
      </c>
      <c r="W71" s="181" t="b">
        <v>0</v>
      </c>
      <c r="X71" s="239" t="s">
        <v>417</v>
      </c>
      <c r="Y71" s="203" t="s">
        <v>487</v>
      </c>
      <c r="Z71" s="176" t="s">
        <v>418</v>
      </c>
      <c r="AA71" s="530">
        <v>380</v>
      </c>
      <c r="AB71" s="177">
        <v>775</v>
      </c>
      <c r="AC71" s="161" t="str">
        <f>IF(AD71=TRUE,AA71,"")</f>
        <v/>
      </c>
      <c r="AD71" s="253" t="b">
        <v>0</v>
      </c>
      <c r="AE71" s="291" t="s">
        <v>419</v>
      </c>
      <c r="AF71" s="258" t="s">
        <v>488</v>
      </c>
      <c r="AG71" s="42" t="s">
        <v>420</v>
      </c>
      <c r="AH71" s="499">
        <v>0</v>
      </c>
      <c r="AI71" s="269">
        <v>141</v>
      </c>
      <c r="AJ71" s="270" t="str">
        <f>IF(AK71=TRUE,AH71,"")</f>
        <v/>
      </c>
      <c r="AK71" s="260"/>
      <c r="AM71" s="3"/>
      <c r="AN71" s="3"/>
      <c r="AO71" s="462"/>
      <c r="AP71" s="463"/>
      <c r="AQ71" s="463"/>
      <c r="AR71" s="9"/>
      <c r="AT71" s="3"/>
      <c r="AU71" s="3"/>
      <c r="AV71" s="462"/>
      <c r="AW71" s="463"/>
      <c r="AX71" s="463"/>
      <c r="AY71" s="9"/>
    </row>
    <row r="72" ht="17.45" customHeight="1" spans="3:51">
      <c r="C72" s="397"/>
      <c r="D72" s="70"/>
      <c r="E72" s="92" t="s">
        <v>421</v>
      </c>
      <c r="F72" s="491">
        <v>0</v>
      </c>
      <c r="G72" s="48">
        <v>141</v>
      </c>
      <c r="H72" s="49" t="str">
        <f>IF(I72=TRUE,F72,"")</f>
        <v/>
      </c>
      <c r="I72" s="417"/>
      <c r="Q72" s="430"/>
      <c r="R72" s="431"/>
      <c r="S72" s="432"/>
      <c r="T72" s="433"/>
      <c r="U72" s="434"/>
      <c r="V72" s="435" t="str">
        <f>IF(W72=TRUE,T72,"")</f>
        <v/>
      </c>
      <c r="W72" s="436" t="b">
        <v>0</v>
      </c>
      <c r="X72" s="239"/>
      <c r="Y72" s="198">
        <f>SUM(AA71:AA76)</f>
        <v>2310</v>
      </c>
      <c r="Z72" s="59" t="s">
        <v>422</v>
      </c>
      <c r="AA72" s="478">
        <v>170</v>
      </c>
      <c r="AB72" s="89">
        <v>554</v>
      </c>
      <c r="AC72" s="163" t="str">
        <f>IF(AD72=TRUE,AA72,"")</f>
        <v/>
      </c>
      <c r="AD72" s="253" t="b">
        <v>0</v>
      </c>
      <c r="AE72" s="291"/>
      <c r="AF72" s="258"/>
      <c r="AG72" s="46" t="s">
        <v>423</v>
      </c>
      <c r="AH72" s="491">
        <v>0</v>
      </c>
      <c r="AI72" s="93">
        <v>429</v>
      </c>
      <c r="AJ72" s="44" t="str">
        <f>IF(AK72=TRUE,AH72,"")</f>
        <v/>
      </c>
      <c r="AK72" s="260"/>
      <c r="AR72" s="464"/>
      <c r="AU72" s="320"/>
      <c r="AW72" s="4"/>
      <c r="AX72" s="4"/>
      <c r="AY72" s="464"/>
    </row>
    <row r="73" ht="17.45" customHeight="1" spans="3:37">
      <c r="C73" s="397"/>
      <c r="D73" s="70"/>
      <c r="E73" s="92" t="s">
        <v>424</v>
      </c>
      <c r="F73" s="499">
        <v>0</v>
      </c>
      <c r="G73" s="43">
        <v>205</v>
      </c>
      <c r="H73" s="44" t="str">
        <f>IF(I73=TRUE,F73,"")</f>
        <v/>
      </c>
      <c r="I73" s="417"/>
      <c r="T73" s="8">
        <f>SUM(T4:T72)</f>
        <v>6090</v>
      </c>
      <c r="U73" s="408">
        <f>SUM(U4:U72)</f>
        <v>23280</v>
      </c>
      <c r="V73" s="408"/>
      <c r="W73" s="365"/>
      <c r="X73" s="239"/>
      <c r="Z73" s="59" t="s">
        <v>425</v>
      </c>
      <c r="AA73" s="478">
        <v>400</v>
      </c>
      <c r="AB73" s="89">
        <v>836</v>
      </c>
      <c r="AC73" s="163" t="str">
        <f>IF(AD73=TRUE,AA73,"")</f>
        <v/>
      </c>
      <c r="AD73" s="253" t="b">
        <v>0</v>
      </c>
      <c r="AE73" s="438"/>
      <c r="AF73" s="439"/>
      <c r="AG73" s="446" t="s">
        <v>426</v>
      </c>
      <c r="AH73" s="528">
        <v>0</v>
      </c>
      <c r="AI73" s="361">
        <v>171</v>
      </c>
      <c r="AJ73" s="362" t="str">
        <f>IF(AK73=TRUE,AH73,"")</f>
        <v/>
      </c>
      <c r="AK73" s="447"/>
    </row>
    <row r="74" s="3" customFormat="1" ht="17.45" customHeight="1" spans="2:51">
      <c r="B74" s="403"/>
      <c r="C74" s="397"/>
      <c r="D74" s="70"/>
      <c r="E74" s="92" t="s">
        <v>427</v>
      </c>
      <c r="F74" s="527">
        <v>0</v>
      </c>
      <c r="G74" s="52">
        <v>410</v>
      </c>
      <c r="H74" s="53" t="str">
        <f>IF(I74=TRUE,F74,"")</f>
        <v/>
      </c>
      <c r="I74" s="417"/>
      <c r="M74" s="418"/>
      <c r="T74" s="418"/>
      <c r="W74" s="365"/>
      <c r="X74" s="239"/>
      <c r="Y74" s="199"/>
      <c r="Z74" s="59" t="s">
        <v>428</v>
      </c>
      <c r="AA74" s="60">
        <v>450</v>
      </c>
      <c r="AB74" s="89">
        <v>1229</v>
      </c>
      <c r="AC74" s="163" t="str">
        <f>IF(AD74=TRUE,AA74,"")</f>
        <v/>
      </c>
      <c r="AD74" s="253" t="b">
        <v>0</v>
      </c>
      <c r="AE74" s="13"/>
      <c r="AF74" s="7"/>
      <c r="AG74" s="7"/>
      <c r="AH74" s="448">
        <f>SUM(AH4:AH66)</f>
        <v>7985</v>
      </c>
      <c r="AI74" s="449">
        <f>SUM(AI4:AI73)</f>
        <v>36999</v>
      </c>
      <c r="AJ74" s="449"/>
      <c r="AK74" s="12"/>
      <c r="AL74" s="16"/>
      <c r="AM74" s="7"/>
      <c r="AN74" s="7"/>
      <c r="AO74" s="14"/>
      <c r="AP74" s="15"/>
      <c r="AQ74" s="15"/>
      <c r="AR74" s="12"/>
      <c r="AS74" s="16"/>
      <c r="AT74" s="7"/>
      <c r="AU74" s="7"/>
      <c r="AV74" s="14"/>
      <c r="AW74" s="15"/>
      <c r="AX74" s="15"/>
      <c r="AY74" s="12"/>
    </row>
    <row r="75" customHeight="1" spans="3:30">
      <c r="C75" s="404"/>
      <c r="D75" s="405"/>
      <c r="E75" s="406" t="s">
        <v>429</v>
      </c>
      <c r="F75" s="528">
        <v>0</v>
      </c>
      <c r="G75" s="407">
        <v>288</v>
      </c>
      <c r="H75" s="383" t="str">
        <f>IF(I75=TRUE,F75,"")</f>
        <v/>
      </c>
      <c r="I75" s="419"/>
      <c r="W75" s="365"/>
      <c r="X75" s="239"/>
      <c r="Y75" s="199"/>
      <c r="Z75" s="59" t="s">
        <v>430</v>
      </c>
      <c r="AA75" s="478">
        <v>460</v>
      </c>
      <c r="AB75" s="89">
        <v>1104</v>
      </c>
      <c r="AC75" s="163" t="str">
        <f>IF(AD75=TRUE,AA75,"")</f>
        <v/>
      </c>
      <c r="AD75" s="253" t="b">
        <v>0</v>
      </c>
    </row>
    <row r="76" customHeight="1" spans="6:52">
      <c r="F76" s="8">
        <f>SUM(F4:F75)</f>
        <v>5570</v>
      </c>
      <c r="G76" s="408">
        <v>25169</v>
      </c>
      <c r="H76" s="408"/>
      <c r="I76" s="420"/>
      <c r="J76" s="358"/>
      <c r="K76" s="421"/>
      <c r="L76" s="422" t="s">
        <v>489</v>
      </c>
      <c r="M76" s="423"/>
      <c r="N76" s="424"/>
      <c r="O76" s="424"/>
      <c r="P76" s="425"/>
      <c r="W76" s="365"/>
      <c r="X76" s="437"/>
      <c r="Y76" s="440"/>
      <c r="Z76" s="411" t="s">
        <v>431</v>
      </c>
      <c r="AA76" s="412">
        <v>450</v>
      </c>
      <c r="AB76" s="434">
        <v>1439</v>
      </c>
      <c r="AC76" s="441" t="str">
        <f>IF(AD76=TRUE,AA76,"")</f>
        <v/>
      </c>
      <c r="AD76" s="442" t="b">
        <v>0</v>
      </c>
      <c r="AG76" s="450" t="s">
        <v>490</v>
      </c>
      <c r="AH76" s="451"/>
      <c r="AI76" s="452"/>
      <c r="AJ76" s="452"/>
      <c r="AK76" s="453"/>
      <c r="AL76" s="454"/>
      <c r="AM76" s="455"/>
      <c r="AN76" s="455"/>
      <c r="AO76" s="465"/>
      <c r="AP76" s="466"/>
      <c r="AQ76" s="466"/>
      <c r="AR76" s="453"/>
      <c r="AS76" s="454"/>
      <c r="AT76" s="455"/>
      <c r="AU76" s="455"/>
      <c r="AV76" s="465"/>
      <c r="AW76" s="466"/>
      <c r="AX76" s="466"/>
      <c r="AY76" s="453"/>
      <c r="AZ76" s="469"/>
    </row>
    <row r="77" customHeight="1" spans="9:52">
      <c r="I77" s="420"/>
      <c r="J77" s="358"/>
      <c r="K77" s="421"/>
      <c r="L77" s="426" t="s">
        <v>491</v>
      </c>
      <c r="M77" s="364"/>
      <c r="N77" s="161"/>
      <c r="O77" s="161"/>
      <c r="P77" s="365">
        <v>7</v>
      </c>
      <c r="Q77" s="11" t="s">
        <v>433</v>
      </c>
      <c r="W77" s="365"/>
      <c r="X77" s="358"/>
      <c r="AA77" s="8">
        <f>SUM(AA4:AA76)</f>
        <v>11265</v>
      </c>
      <c r="AB77" s="408">
        <f>SUM(AB4:AB76)</f>
        <v>36555</v>
      </c>
      <c r="AC77" s="408"/>
      <c r="AD77" s="365"/>
      <c r="AG77" s="279"/>
      <c r="AL77" s="387"/>
      <c r="AS77" s="387"/>
      <c r="AZ77" s="470"/>
    </row>
    <row r="78" customHeight="1" spans="10:52">
      <c r="J78" s="427"/>
      <c r="K78" s="428"/>
      <c r="L78" s="428"/>
      <c r="M78" s="423"/>
      <c r="N78" s="424"/>
      <c r="O78" s="424"/>
      <c r="P78" s="386"/>
      <c r="W78" s="386"/>
      <c r="Y78" s="63"/>
      <c r="AA78" s="364"/>
      <c r="AB78" s="161"/>
      <c r="AC78" s="161"/>
      <c r="AD78" s="365"/>
      <c r="AG78" s="279"/>
      <c r="AL78" s="387"/>
      <c r="AS78" s="387"/>
      <c r="AZ78" s="470"/>
    </row>
    <row r="79" customHeight="1" spans="23:52">
      <c r="W79" s="386"/>
      <c r="Y79" s="63"/>
      <c r="AA79" s="364"/>
      <c r="AB79" s="161"/>
      <c r="AC79" s="161"/>
      <c r="AD79" s="365"/>
      <c r="AG79" s="456"/>
      <c r="AH79" s="457"/>
      <c r="AI79" s="458"/>
      <c r="AJ79" s="458"/>
      <c r="AK79" s="459"/>
      <c r="AL79" s="460"/>
      <c r="AM79" s="461"/>
      <c r="AN79" s="461"/>
      <c r="AO79" s="467"/>
      <c r="AP79" s="468"/>
      <c r="AQ79" s="468"/>
      <c r="AR79" s="459"/>
      <c r="AS79" s="460"/>
      <c r="AT79" s="461"/>
      <c r="AU79" s="461"/>
      <c r="AV79" s="467"/>
      <c r="AW79" s="468"/>
      <c r="AX79" s="468"/>
      <c r="AY79" s="459"/>
      <c r="AZ79" s="471"/>
    </row>
    <row r="80" customHeight="1" spans="23:30">
      <c r="W80" s="386"/>
      <c r="Y80" s="63"/>
      <c r="AA80" s="443"/>
      <c r="AB80" s="161"/>
      <c r="AC80" s="161"/>
      <c r="AD80" s="365"/>
    </row>
    <row r="81" customHeight="1" spans="23:30">
      <c r="W81" s="386"/>
      <c r="Y81" s="63"/>
      <c r="AA81" s="366"/>
      <c r="AB81" s="385"/>
      <c r="AC81" s="385"/>
      <c r="AD81" s="365"/>
    </row>
    <row r="82" customHeight="1" spans="23:30">
      <c r="W82" s="386"/>
      <c r="AA82" s="366"/>
      <c r="AB82" s="385"/>
      <c r="AC82" s="385"/>
      <c r="AD82" s="386"/>
    </row>
    <row r="83" customHeight="1" spans="23:23">
      <c r="W83" s="386"/>
    </row>
  </sheetData>
  <mergeCells count="76">
    <mergeCell ref="M2:N2"/>
    <mergeCell ref="S2:T2"/>
    <mergeCell ref="U2:X2"/>
    <mergeCell ref="AG2:AH2"/>
    <mergeCell ref="AI2:AL2"/>
    <mergeCell ref="C3:D3"/>
    <mergeCell ref="J3:K3"/>
    <mergeCell ref="Q3:R3"/>
    <mergeCell ref="X3:Y3"/>
    <mergeCell ref="AE3:AF3"/>
    <mergeCell ref="AL3:AM3"/>
    <mergeCell ref="AS3:AT3"/>
    <mergeCell ref="BB56:BM56"/>
    <mergeCell ref="C4:C5"/>
    <mergeCell ref="C6:C10"/>
    <mergeCell ref="C11:C14"/>
    <mergeCell ref="C15:C16"/>
    <mergeCell ref="C17:C18"/>
    <mergeCell ref="C19:C29"/>
    <mergeCell ref="C30:C43"/>
    <mergeCell ref="C44:C57"/>
    <mergeCell ref="C58:C59"/>
    <mergeCell ref="C60:C66"/>
    <mergeCell ref="C67:C68"/>
    <mergeCell ref="C69:C70"/>
    <mergeCell ref="C71:C75"/>
    <mergeCell ref="J4:J8"/>
    <mergeCell ref="J9:J19"/>
    <mergeCell ref="J20:J28"/>
    <mergeCell ref="J29:J38"/>
    <mergeCell ref="J39:J46"/>
    <mergeCell ref="J47:J55"/>
    <mergeCell ref="J56:J65"/>
    <mergeCell ref="Q4:Q17"/>
    <mergeCell ref="Q18:Q26"/>
    <mergeCell ref="Q27:Q41"/>
    <mergeCell ref="Q42:Q53"/>
    <mergeCell ref="Q54:Q66"/>
    <mergeCell ref="Q67:Q72"/>
    <mergeCell ref="X4:X24"/>
    <mergeCell ref="X25:X33"/>
    <mergeCell ref="X34:X39"/>
    <mergeCell ref="X40:X57"/>
    <mergeCell ref="X58:X61"/>
    <mergeCell ref="X62:X70"/>
    <mergeCell ref="X71:X76"/>
    <mergeCell ref="AE4:AE24"/>
    <mergeCell ref="AE25:AE32"/>
    <mergeCell ref="AE33:AE43"/>
    <mergeCell ref="AE44:AE49"/>
    <mergeCell ref="AE50:AE51"/>
    <mergeCell ref="AE52:AE53"/>
    <mergeCell ref="AE54:AE55"/>
    <mergeCell ref="AE56:AE58"/>
    <mergeCell ref="AE59:AE62"/>
    <mergeCell ref="AE63:AE64"/>
    <mergeCell ref="AE65:AE66"/>
    <mergeCell ref="AE67:AE70"/>
    <mergeCell ref="AE71:AE73"/>
    <mergeCell ref="AL4:AL9"/>
    <mergeCell ref="AL10:AL13"/>
    <mergeCell ref="AL14:AL16"/>
    <mergeCell ref="AS4:AS7"/>
    <mergeCell ref="AS8:AS11"/>
    <mergeCell ref="AS12:AS13"/>
    <mergeCell ref="AM35:AZ46"/>
    <mergeCell ref="AG76:AZ79"/>
    <mergeCell ref="AM23:AR25"/>
    <mergeCell ref="AT23:AY25"/>
    <mergeCell ref="AM27:AR29"/>
    <mergeCell ref="AT27:AY29"/>
    <mergeCell ref="AM31:AR33"/>
    <mergeCell ref="AT31:AY33"/>
    <mergeCell ref="AT15:AY17"/>
    <mergeCell ref="AM19:AR21"/>
    <mergeCell ref="AT19:AY21"/>
  </mergeCells>
  <conditionalFormatting sqref="E4:I4">
    <cfRule type="expression" dxfId="313" priority="1" stopIfTrue="1">
      <formula>$I$4=TRUE</formula>
    </cfRule>
  </conditionalFormatting>
  <conditionalFormatting sqref="L4">
    <cfRule type="expression" dxfId="314" priority="2" stopIfTrue="1">
      <formula>$R$4=TRUE</formula>
    </cfRule>
  </conditionalFormatting>
  <conditionalFormatting sqref="S4:W4">
    <cfRule type="expression" dxfId="315" priority="3" stopIfTrue="1">
      <formula>$W$4=TRUE</formula>
    </cfRule>
  </conditionalFormatting>
  <conditionalFormatting sqref="Z4">
    <cfRule type="expression" dxfId="316" priority="4" stopIfTrue="1">
      <formula>$AH$4=TRUE</formula>
    </cfRule>
  </conditionalFormatting>
  <conditionalFormatting sqref="AA4:AD4">
    <cfRule type="expression" dxfId="317" priority="5" stopIfTrue="1">
      <formula>$AD$4=TRUE</formula>
    </cfRule>
  </conditionalFormatting>
  <conditionalFormatting sqref="AG4">
    <cfRule type="expression" dxfId="318" priority="6" stopIfTrue="1">
      <formula>$AP$4=TRUE</formula>
    </cfRule>
  </conditionalFormatting>
  <conditionalFormatting sqref="AH4:AK4">
    <cfRule type="expression" dxfId="319" priority="7" stopIfTrue="1">
      <formula>$AK$4=TRUE</formula>
    </cfRule>
  </conditionalFormatting>
  <conditionalFormatting sqref="AN4:AR4">
    <cfRule type="expression" dxfId="320" priority="8" stopIfTrue="1">
      <formula>$AR$4=TRUE</formula>
    </cfRule>
  </conditionalFormatting>
  <conditionalFormatting sqref="AU4">
    <cfRule type="expression" dxfId="321" priority="9" stopIfTrue="1">
      <formula>$BF$4=TRUE</formula>
    </cfRule>
  </conditionalFormatting>
  <conditionalFormatting sqref="AV4:AY4">
    <cfRule type="expression" dxfId="322" priority="10" stopIfTrue="1">
      <formula>$AY$4=TRUE</formula>
    </cfRule>
  </conditionalFormatting>
  <conditionalFormatting sqref="S5:W5">
    <cfRule type="expression" dxfId="323" priority="11" stopIfTrue="1">
      <formula>$W$5=TRUE</formula>
    </cfRule>
  </conditionalFormatting>
  <conditionalFormatting sqref="Z5:AD5">
    <cfRule type="expression" dxfId="324" priority="12" stopIfTrue="1">
      <formula>$AD$5=TRUE</formula>
    </cfRule>
  </conditionalFormatting>
  <conditionalFormatting sqref="AG5">
    <cfRule type="expression" dxfId="325" priority="13" stopIfTrue="1">
      <formula>$AP$5=TRUE</formula>
    </cfRule>
  </conditionalFormatting>
  <conditionalFormatting sqref="AH5:AK5">
    <cfRule type="expression" dxfId="326" priority="14" stopIfTrue="1">
      <formula>$AK$5=TRUE</formula>
    </cfRule>
  </conditionalFormatting>
  <conditionalFormatting sqref="AN5:AR5">
    <cfRule type="expression" dxfId="327" priority="15" stopIfTrue="1">
      <formula>$AR$5=TRUE</formula>
    </cfRule>
  </conditionalFormatting>
  <conditionalFormatting sqref="AU5">
    <cfRule type="expression" dxfId="328" priority="16" stopIfTrue="1">
      <formula>$BF$5=TRUE</formula>
    </cfRule>
  </conditionalFormatting>
  <conditionalFormatting sqref="AV5:AY5">
    <cfRule type="expression" dxfId="329" priority="17" stopIfTrue="1">
      <formula>$AY$5=TRUE</formula>
    </cfRule>
  </conditionalFormatting>
  <conditionalFormatting sqref="S6:W6">
    <cfRule type="expression" dxfId="330" priority="18" stopIfTrue="1">
      <formula>$W$6=TRUE</formula>
    </cfRule>
  </conditionalFormatting>
  <conditionalFormatting sqref="Z6:AD6">
    <cfRule type="expression" dxfId="331" priority="19" stopIfTrue="1">
      <formula>$AD$6=TRUE</formula>
    </cfRule>
  </conditionalFormatting>
  <conditionalFormatting sqref="AH6:AK6">
    <cfRule type="expression" dxfId="332" priority="20" stopIfTrue="1">
      <formula>$AK$6=TRUE</formula>
    </cfRule>
  </conditionalFormatting>
  <conditionalFormatting sqref="AU6">
    <cfRule type="expression" dxfId="333" priority="21" stopIfTrue="1">
      <formula>$BF$6=TRUE</formula>
    </cfRule>
  </conditionalFormatting>
  <conditionalFormatting sqref="AV6:AY6">
    <cfRule type="expression" dxfId="334" priority="22" stopIfTrue="1">
      <formula>$AY$6=TRUE</formula>
    </cfRule>
  </conditionalFormatting>
  <conditionalFormatting sqref="S7:W7">
    <cfRule type="expression" dxfId="335" priority="23" stopIfTrue="1">
      <formula>$W$7=TRUE</formula>
    </cfRule>
  </conditionalFormatting>
  <conditionalFormatting sqref="Z7:AD7">
    <cfRule type="expression" dxfId="336" priority="24" stopIfTrue="1">
      <formula>$AD$7=TRUE</formula>
    </cfRule>
  </conditionalFormatting>
  <conditionalFormatting sqref="AG7:AK7">
    <cfRule type="expression" dxfId="337" priority="25" stopIfTrue="1">
      <formula>$AK$7=TRUE</formula>
    </cfRule>
  </conditionalFormatting>
  <conditionalFormatting sqref="AN7:AR7">
    <cfRule type="expression" dxfId="338" priority="26" stopIfTrue="1">
      <formula>$AR$7=TRUE</formula>
    </cfRule>
  </conditionalFormatting>
  <conditionalFormatting sqref="AU7">
    <cfRule type="expression" dxfId="339" priority="27" stopIfTrue="1">
      <formula>$BF$7=TRUE</formula>
    </cfRule>
  </conditionalFormatting>
  <conditionalFormatting sqref="AV7:AY7">
    <cfRule type="expression" dxfId="340" priority="28" stopIfTrue="1">
      <formula>$AY$7=TRUE</formula>
    </cfRule>
  </conditionalFormatting>
  <conditionalFormatting sqref="S8:W8">
    <cfRule type="expression" dxfId="341" priority="29" stopIfTrue="1">
      <formula>$W$8=TRUE</formula>
    </cfRule>
  </conditionalFormatting>
  <conditionalFormatting sqref="Z8:AD8">
    <cfRule type="expression" dxfId="342" priority="30" stopIfTrue="1">
      <formula>$AD$8=TRUE</formula>
    </cfRule>
  </conditionalFormatting>
  <conditionalFormatting sqref="AG8:AK8">
    <cfRule type="expression" dxfId="343" priority="31" stopIfTrue="1">
      <formula>$AK$8=TRUE</formula>
    </cfRule>
  </conditionalFormatting>
  <conditionalFormatting sqref="AN8:AR8">
    <cfRule type="expression" dxfId="344" priority="32" stopIfTrue="1">
      <formula>$AR$8=TRUE</formula>
    </cfRule>
  </conditionalFormatting>
  <conditionalFormatting sqref="AU8">
    <cfRule type="expression" dxfId="345" priority="33" stopIfTrue="1">
      <formula>$BF$8=TRUE</formula>
    </cfRule>
  </conditionalFormatting>
  <conditionalFormatting sqref="AV8:AY8">
    <cfRule type="expression" dxfId="346" priority="34" stopIfTrue="1">
      <formula>$AY$8=TRUE</formula>
    </cfRule>
  </conditionalFormatting>
  <conditionalFormatting sqref="L9:P9">
    <cfRule type="expression" dxfId="347" priority="35" stopIfTrue="1">
      <formula>$P$9=TRUE</formula>
    </cfRule>
  </conditionalFormatting>
  <conditionalFormatting sqref="S9:W9">
    <cfRule type="expression" dxfId="348" priority="36" stopIfTrue="1">
      <formula>$W$9=TRUE</formula>
    </cfRule>
  </conditionalFormatting>
  <conditionalFormatting sqref="Z9:AD9">
    <cfRule type="expression" dxfId="349" priority="37" stopIfTrue="1">
      <formula>$AD$9=TRUE</formula>
    </cfRule>
  </conditionalFormatting>
  <conditionalFormatting sqref="AG9:AK9">
    <cfRule type="expression" dxfId="350" priority="38" stopIfTrue="1">
      <formula>$AK$9=TRUE</formula>
    </cfRule>
  </conditionalFormatting>
  <conditionalFormatting sqref="AN9:AR9">
    <cfRule type="expression" dxfId="351" priority="39" stopIfTrue="1">
      <formula>$AR$9=TRUE</formula>
    </cfRule>
  </conditionalFormatting>
  <conditionalFormatting sqref="L10:P10">
    <cfRule type="expression" dxfId="352" priority="40" stopIfTrue="1">
      <formula>$P$10=TRUE</formula>
    </cfRule>
  </conditionalFormatting>
  <conditionalFormatting sqref="S10">
    <cfRule type="expression" dxfId="353" priority="41" stopIfTrue="1">
      <formula>$Z$10=TRUE</formula>
    </cfRule>
  </conditionalFormatting>
  <conditionalFormatting sqref="T10:W10">
    <cfRule type="expression" dxfId="354" priority="42" stopIfTrue="1">
      <formula>$W$10=TRUE</formula>
    </cfRule>
  </conditionalFormatting>
  <conditionalFormatting sqref="Z10:AD10">
    <cfRule type="expression" dxfId="355" priority="43" stopIfTrue="1">
      <formula>$AD$10=TRUE</formula>
    </cfRule>
  </conditionalFormatting>
  <conditionalFormatting sqref="AG10:AK10">
    <cfRule type="expression" dxfId="356" priority="44" stopIfTrue="1">
      <formula>$AK$10=TRUE</formula>
    </cfRule>
  </conditionalFormatting>
  <conditionalFormatting sqref="L11:P11">
    <cfRule type="expression" dxfId="357" priority="45" stopIfTrue="1">
      <formula>$P$11=TRUE</formula>
    </cfRule>
  </conditionalFormatting>
  <conditionalFormatting sqref="S11:W11">
    <cfRule type="expression" dxfId="358" priority="46" stopIfTrue="1">
      <formula>$W$11=TRUE</formula>
    </cfRule>
  </conditionalFormatting>
  <conditionalFormatting sqref="Z11:AD11">
    <cfRule type="expression" dxfId="359" priority="47" stopIfTrue="1">
      <formula>$AD$11=TRUE</formula>
    </cfRule>
  </conditionalFormatting>
  <conditionalFormatting sqref="AG11">
    <cfRule type="expression" dxfId="360" priority="48" stopIfTrue="1">
      <formula>$AP$11=TRUE</formula>
    </cfRule>
  </conditionalFormatting>
  <conditionalFormatting sqref="AH11:AK11">
    <cfRule type="expression" dxfId="361" priority="49" stopIfTrue="1">
      <formula>$AK$11=TRUE</formula>
    </cfRule>
  </conditionalFormatting>
  <conditionalFormatting sqref="E12:I12">
    <cfRule type="expression" dxfId="362" priority="50" stopIfTrue="1">
      <formula>$I$12=TRUE</formula>
    </cfRule>
  </conditionalFormatting>
  <conditionalFormatting sqref="L12:P12">
    <cfRule type="expression" dxfId="363" priority="51" stopIfTrue="1">
      <formula>$P$12=TRUE</formula>
    </cfRule>
  </conditionalFormatting>
  <conditionalFormatting sqref="S12:W12">
    <cfRule type="expression" dxfId="364" priority="52" stopIfTrue="1">
      <formula>$W$12=TRUE</formula>
    </cfRule>
  </conditionalFormatting>
  <conditionalFormatting sqref="Z12:AD12">
    <cfRule type="expression" dxfId="365" priority="53" stopIfTrue="1">
      <formula>$AD$12=TRUE</formula>
    </cfRule>
  </conditionalFormatting>
  <conditionalFormatting sqref="AG12:AK12">
    <cfRule type="expression" dxfId="366" priority="54" stopIfTrue="1">
      <formula>$AK$12=TRUE</formula>
    </cfRule>
  </conditionalFormatting>
  <conditionalFormatting sqref="E13:I13">
    <cfRule type="expression" dxfId="367" priority="55" stopIfTrue="1">
      <formula>$I$13=TRUE</formula>
    </cfRule>
  </conditionalFormatting>
  <conditionalFormatting sqref="L13">
    <cfRule type="expression" dxfId="368" priority="56" stopIfTrue="1">
      <formula>$R$13=TRUE</formula>
    </cfRule>
  </conditionalFormatting>
  <conditionalFormatting sqref="S13:W13">
    <cfRule type="expression" dxfId="369" priority="57" stopIfTrue="1">
      <formula>$W$13=TRUE</formula>
    </cfRule>
  </conditionalFormatting>
  <conditionalFormatting sqref="Z13:AD13">
    <cfRule type="expression" dxfId="370" priority="58" stopIfTrue="1">
      <formula>$AD$13=TRUE</formula>
    </cfRule>
  </conditionalFormatting>
  <conditionalFormatting sqref="AG13:AK13">
    <cfRule type="expression" dxfId="371" priority="59" stopIfTrue="1">
      <formula>$AK$13=TRUE</formula>
    </cfRule>
  </conditionalFormatting>
  <conditionalFormatting sqref="E14:I14">
    <cfRule type="expression" dxfId="372" priority="60" stopIfTrue="1">
      <formula>$I$14=TRUE</formula>
    </cfRule>
  </conditionalFormatting>
  <conditionalFormatting sqref="L14">
    <cfRule type="expression" dxfId="373" priority="61" stopIfTrue="1">
      <formula>$R$14=TRUE</formula>
    </cfRule>
  </conditionalFormatting>
  <conditionalFormatting sqref="S14">
    <cfRule type="expression" dxfId="374" priority="62" stopIfTrue="1">
      <formula>$Z$14=TRUE</formula>
    </cfRule>
  </conditionalFormatting>
  <conditionalFormatting sqref="T14:W14">
    <cfRule type="expression" dxfId="375" priority="63" stopIfTrue="1">
      <formula>$W$14=TRUE</formula>
    </cfRule>
  </conditionalFormatting>
  <conditionalFormatting sqref="Z14">
    <cfRule type="expression" dxfId="376" priority="64" stopIfTrue="1">
      <formula>$AH$14=TRUE</formula>
    </cfRule>
  </conditionalFormatting>
  <conditionalFormatting sqref="AA14:AD14">
    <cfRule type="expression" dxfId="377" priority="65" stopIfTrue="1">
      <formula>$AD$14=TRUE</formula>
    </cfRule>
  </conditionalFormatting>
  <conditionalFormatting sqref="AG14:AK14">
    <cfRule type="expression" dxfId="378" priority="66" stopIfTrue="1">
      <formula>$AK$14=TRUE</formula>
    </cfRule>
  </conditionalFormatting>
  <conditionalFormatting sqref="L15:P15">
    <cfRule type="expression" dxfId="379" priority="67" stopIfTrue="1">
      <formula>$P$15=TRUE</formula>
    </cfRule>
  </conditionalFormatting>
  <conditionalFormatting sqref="S15">
    <cfRule type="expression" dxfId="380" priority="68" stopIfTrue="1">
      <formula>$Z$15=TRUE</formula>
    </cfRule>
  </conditionalFormatting>
  <conditionalFormatting sqref="Z15:AD15">
    <cfRule type="expression" dxfId="381" priority="69" stopIfTrue="1">
      <formula>$AD$15=TRUE</formula>
    </cfRule>
  </conditionalFormatting>
  <conditionalFormatting sqref="AG15:AK15">
    <cfRule type="expression" dxfId="382" priority="70" stopIfTrue="1">
      <formula>$AK$15=TRUE</formula>
    </cfRule>
  </conditionalFormatting>
  <conditionalFormatting sqref="L16">
    <cfRule type="expression" dxfId="383" priority="71" stopIfTrue="1">
      <formula>$R$16=TRUE</formula>
    </cfRule>
  </conditionalFormatting>
  <conditionalFormatting sqref="S16:W16">
    <cfRule type="expression" dxfId="384" priority="72" stopIfTrue="1">
      <formula>$W$16=TRUE</formula>
    </cfRule>
  </conditionalFormatting>
  <conditionalFormatting sqref="Z16:AD16">
    <cfRule type="expression" dxfId="385" priority="73" stopIfTrue="1">
      <formula>$AD$16=TRUE</formula>
    </cfRule>
  </conditionalFormatting>
  <conditionalFormatting sqref="AG16:AK16">
    <cfRule type="expression" dxfId="386" priority="74" stopIfTrue="1">
      <formula>$AK$16=TRUE</formula>
    </cfRule>
  </conditionalFormatting>
  <conditionalFormatting sqref="L17">
    <cfRule type="expression" dxfId="387" priority="75" stopIfTrue="1">
      <formula>$R$17=TRUE</formula>
    </cfRule>
  </conditionalFormatting>
  <conditionalFormatting sqref="S17:W17">
    <cfRule type="expression" dxfId="388" priority="76" stopIfTrue="1">
      <formula>$W$17=TRUE</formula>
    </cfRule>
  </conditionalFormatting>
  <conditionalFormatting sqref="Z17:AD17">
    <cfRule type="expression" dxfId="389" priority="77" stopIfTrue="1">
      <formula>$AD$17=TRUE</formula>
    </cfRule>
  </conditionalFormatting>
  <conditionalFormatting sqref="AG17:AK17">
    <cfRule type="expression" dxfId="390" priority="78" stopIfTrue="1">
      <formula>$AK$17=TRUE</formula>
    </cfRule>
  </conditionalFormatting>
  <conditionalFormatting sqref="L18:P18">
    <cfRule type="expression" dxfId="391" priority="79" stopIfTrue="1">
      <formula>$P$18=TRUE</formula>
    </cfRule>
  </conditionalFormatting>
  <conditionalFormatting sqref="S18:W18">
    <cfRule type="expression" dxfId="392" priority="80" stopIfTrue="1">
      <formula>$W$18=TRUE</formula>
    </cfRule>
  </conditionalFormatting>
  <conditionalFormatting sqref="Z18:AD18">
    <cfRule type="expression" dxfId="393" priority="81" stopIfTrue="1">
      <formula>$AD$18=TRUE</formula>
    </cfRule>
  </conditionalFormatting>
  <conditionalFormatting sqref="AG18:AK18">
    <cfRule type="expression" dxfId="394" priority="82" stopIfTrue="1">
      <formula>$AK$18=TRUE</formula>
    </cfRule>
  </conditionalFormatting>
  <conditionalFormatting sqref="E19:I19">
    <cfRule type="expression" dxfId="395" priority="83" stopIfTrue="1">
      <formula>$I$19=TRUE</formula>
    </cfRule>
  </conditionalFormatting>
  <conditionalFormatting sqref="L19:P19">
    <cfRule type="expression" dxfId="396" priority="84" stopIfTrue="1">
      <formula>$P$19=TRUE</formula>
    </cfRule>
  </conditionalFormatting>
  <conditionalFormatting sqref="S19:W19">
    <cfRule type="expression" dxfId="397" priority="85" stopIfTrue="1">
      <formula>$W$19=TRUE</formula>
    </cfRule>
  </conditionalFormatting>
  <conditionalFormatting sqref="Z19:AD19">
    <cfRule type="expression" dxfId="398" priority="86" stopIfTrue="1">
      <formula>$AD$19=TRUE</formula>
    </cfRule>
  </conditionalFormatting>
  <conditionalFormatting sqref="AG19:AK19">
    <cfRule type="expression" dxfId="399" priority="87" stopIfTrue="1">
      <formula>$AK$19=TRUE</formula>
    </cfRule>
  </conditionalFormatting>
  <conditionalFormatting sqref="E20:I20">
    <cfRule type="expression" dxfId="400" priority="88" stopIfTrue="1">
      <formula>$I$20=TRUE</formula>
    </cfRule>
  </conditionalFormatting>
  <conditionalFormatting sqref="L20:P20">
    <cfRule type="expression" dxfId="401" priority="89" stopIfTrue="1">
      <formula>$P$20=TRUE</formula>
    </cfRule>
  </conditionalFormatting>
  <conditionalFormatting sqref="S20:W20">
    <cfRule type="expression" dxfId="402" priority="90" stopIfTrue="1">
      <formula>$W$20=TRUE</formula>
    </cfRule>
  </conditionalFormatting>
  <conditionalFormatting sqref="Z20:AD20">
    <cfRule type="expression" dxfId="403" priority="91" stopIfTrue="1">
      <formula>$AD$20=TRUE</formula>
    </cfRule>
  </conditionalFormatting>
  <conditionalFormatting sqref="AG20:AK20">
    <cfRule type="expression" dxfId="404" priority="92" stopIfTrue="1">
      <formula>$AK$20=TRUE</formula>
    </cfRule>
  </conditionalFormatting>
  <conditionalFormatting sqref="E21:I21">
    <cfRule type="expression" dxfId="405" priority="93" stopIfTrue="1">
      <formula>$I$21=TRUE</formula>
    </cfRule>
  </conditionalFormatting>
  <conditionalFormatting sqref="L21:P21">
    <cfRule type="expression" dxfId="406" priority="94" stopIfTrue="1">
      <formula>$P$21=TRUE</formula>
    </cfRule>
  </conditionalFormatting>
  <conditionalFormatting sqref="S21:W21">
    <cfRule type="expression" dxfId="407" priority="95" stopIfTrue="1">
      <formula>$W$21=TRUE</formula>
    </cfRule>
  </conditionalFormatting>
  <conditionalFormatting sqref="Z21:AD21">
    <cfRule type="expression" dxfId="408" priority="96" stopIfTrue="1">
      <formula>$AD$21=TRUE</formula>
    </cfRule>
  </conditionalFormatting>
  <conditionalFormatting sqref="AG21:AK21">
    <cfRule type="expression" dxfId="409" priority="97" stopIfTrue="1">
      <formula>$AK$21=TRUE</formula>
    </cfRule>
  </conditionalFormatting>
  <conditionalFormatting sqref="L22:P22">
    <cfRule type="expression" dxfId="410" priority="98" stopIfTrue="1">
      <formula>$P$22=TRUE</formula>
    </cfRule>
  </conditionalFormatting>
  <conditionalFormatting sqref="S22:W22">
    <cfRule type="expression" dxfId="411" priority="99" stopIfTrue="1">
      <formula>$W$22=TRUE</formula>
    </cfRule>
  </conditionalFormatting>
  <conditionalFormatting sqref="Z22:AD22">
    <cfRule type="expression" dxfId="412" priority="100" stopIfTrue="1">
      <formula>$AD$22=TRUE</formula>
    </cfRule>
  </conditionalFormatting>
  <conditionalFormatting sqref="AG22:AK22">
    <cfRule type="expression" dxfId="413" priority="101" stopIfTrue="1">
      <formula>$AK$22=TRUE</formula>
    </cfRule>
  </conditionalFormatting>
  <conditionalFormatting sqref="E23:I23">
    <cfRule type="expression" dxfId="414" priority="102" stopIfTrue="1">
      <formula>$I$23=TRUE</formula>
    </cfRule>
  </conditionalFormatting>
  <conditionalFormatting sqref="L23:P23">
    <cfRule type="expression" dxfId="415" priority="103" stopIfTrue="1">
      <formula>$P$23=TRUE</formula>
    </cfRule>
  </conditionalFormatting>
  <conditionalFormatting sqref="S23:W23">
    <cfRule type="expression" dxfId="416" priority="104" stopIfTrue="1">
      <formula>$W$23=TRUE</formula>
    </cfRule>
  </conditionalFormatting>
  <conditionalFormatting sqref="Z23:AD23">
    <cfRule type="expression" dxfId="417" priority="105" stopIfTrue="1">
      <formula>$AD$23=TRUE</formula>
    </cfRule>
  </conditionalFormatting>
  <conditionalFormatting sqref="AG23:AK23">
    <cfRule type="expression" dxfId="418" priority="106" stopIfTrue="1">
      <formula>$AK$23=TRUE</formula>
    </cfRule>
  </conditionalFormatting>
  <conditionalFormatting sqref="E24:I24">
    <cfRule type="expression" dxfId="419" priority="107" stopIfTrue="1">
      <formula>$I$24=TRUE</formula>
    </cfRule>
  </conditionalFormatting>
  <conditionalFormatting sqref="L24:P24">
    <cfRule type="expression" dxfId="420" priority="108" stopIfTrue="1">
      <formula>$P$24=TRUE</formula>
    </cfRule>
  </conditionalFormatting>
  <conditionalFormatting sqref="S24:W24">
    <cfRule type="expression" dxfId="421" priority="109" stopIfTrue="1">
      <formula>$W$24=TRUE</formula>
    </cfRule>
  </conditionalFormatting>
  <conditionalFormatting sqref="Z24">
    <cfRule type="expression" dxfId="422" priority="110" stopIfTrue="1">
      <formula>$AH$23=TRUE</formula>
    </cfRule>
  </conditionalFormatting>
  <conditionalFormatting sqref="AA24:AD24">
    <cfRule type="expression" dxfId="423" priority="111" stopIfTrue="1">
      <formula>$AD$24=TRUE</formula>
    </cfRule>
  </conditionalFormatting>
  <conditionalFormatting sqref="AG24:AK24">
    <cfRule type="expression" dxfId="424" priority="112" stopIfTrue="1">
      <formula>$AK$24=TRUE</formula>
    </cfRule>
  </conditionalFormatting>
  <conditionalFormatting sqref="E25:I25">
    <cfRule type="expression" dxfId="425" priority="113" stopIfTrue="1">
      <formula>$I$25=TRUE</formula>
    </cfRule>
  </conditionalFormatting>
  <conditionalFormatting sqref="L25:P25">
    <cfRule type="expression" dxfId="426" priority="114" stopIfTrue="1">
      <formula>$P$25=TRUE</formula>
    </cfRule>
  </conditionalFormatting>
  <conditionalFormatting sqref="AG25:AK25">
    <cfRule type="expression" dxfId="427" priority="115" stopIfTrue="1">
      <formula>$AK$25=TRUE</formula>
    </cfRule>
  </conditionalFormatting>
  <conditionalFormatting sqref="E26:I26">
    <cfRule type="expression" dxfId="428" priority="116" stopIfTrue="1">
      <formula>$I$26=TRUE</formula>
    </cfRule>
  </conditionalFormatting>
  <conditionalFormatting sqref="L26:P26">
    <cfRule type="expression" dxfId="429" priority="117" stopIfTrue="1">
      <formula>$P$26=TRUE</formula>
    </cfRule>
  </conditionalFormatting>
  <conditionalFormatting sqref="Z26:AD26">
    <cfRule type="expression" dxfId="430" priority="118" stopIfTrue="1">
      <formula>$AD$26=TRUE</formula>
    </cfRule>
  </conditionalFormatting>
  <conditionalFormatting sqref="AG26:AK26">
    <cfRule type="expression" dxfId="431" priority="119" stopIfTrue="1">
      <formula>$AK$26=TRUE</formula>
    </cfRule>
  </conditionalFormatting>
  <conditionalFormatting sqref="E27:I27">
    <cfRule type="expression" dxfId="432" priority="120" stopIfTrue="1">
      <formula>$I$27=TRUE</formula>
    </cfRule>
  </conditionalFormatting>
  <conditionalFormatting sqref="L27:P27">
    <cfRule type="expression" dxfId="433" priority="121" stopIfTrue="1">
      <formula>$P$27=TRUE</formula>
    </cfRule>
  </conditionalFormatting>
  <conditionalFormatting sqref="S27:W27">
    <cfRule type="expression" dxfId="434" priority="122" stopIfTrue="1">
      <formula>$W$27=TRUE</formula>
    </cfRule>
  </conditionalFormatting>
  <conditionalFormatting sqref="Z27:AD27">
    <cfRule type="expression" dxfId="435" priority="123" stopIfTrue="1">
      <formula>$AD$27=TRUE</formula>
    </cfRule>
  </conditionalFormatting>
  <conditionalFormatting sqref="AG27:AK27">
    <cfRule type="expression" dxfId="436" priority="124" stopIfTrue="1">
      <formula>$AK$27=TRUE</formula>
    </cfRule>
  </conditionalFormatting>
  <conditionalFormatting sqref="E28:I28">
    <cfRule type="expression" dxfId="437" priority="125" stopIfTrue="1">
      <formula>$I$28=TRUE</formula>
    </cfRule>
  </conditionalFormatting>
  <conditionalFormatting sqref="L28:P28">
    <cfRule type="expression" dxfId="438" priority="126" stopIfTrue="1">
      <formula>$P$28=TRUE</formula>
    </cfRule>
  </conditionalFormatting>
  <conditionalFormatting sqref="S28:W28">
    <cfRule type="expression" dxfId="439" priority="127" stopIfTrue="1">
      <formula>$W$28=TRUE</formula>
    </cfRule>
  </conditionalFormatting>
  <conditionalFormatting sqref="Z28:AD28">
    <cfRule type="expression" dxfId="440" priority="128" stopIfTrue="1">
      <formula>$AD$28=TRUE</formula>
    </cfRule>
  </conditionalFormatting>
  <conditionalFormatting sqref="AG28:AK28">
    <cfRule type="expression" dxfId="441" priority="129" stopIfTrue="1">
      <formula>$AK$28=TRUE</formula>
    </cfRule>
  </conditionalFormatting>
  <conditionalFormatting sqref="E29:I29">
    <cfRule type="expression" dxfId="442" priority="130" stopIfTrue="1">
      <formula>$I$29=TRUE</formula>
    </cfRule>
  </conditionalFormatting>
  <conditionalFormatting sqref="L29:P29">
    <cfRule type="expression" dxfId="443" priority="131" stopIfTrue="1">
      <formula>$P$29=TRUE</formula>
    </cfRule>
  </conditionalFormatting>
  <conditionalFormatting sqref="S29:W29">
    <cfRule type="expression" dxfId="444" priority="132" stopIfTrue="1">
      <formula>$W$29=TRUE</formula>
    </cfRule>
  </conditionalFormatting>
  <conditionalFormatting sqref="Z29:AD29">
    <cfRule type="expression" dxfId="445" priority="133" stopIfTrue="1">
      <formula>$AD$29=TRUE</formula>
    </cfRule>
  </conditionalFormatting>
  <conditionalFormatting sqref="AG29:AK29">
    <cfRule type="expression" dxfId="446" priority="134" stopIfTrue="1">
      <formula>$AK$29=TRUE</formula>
    </cfRule>
  </conditionalFormatting>
  <conditionalFormatting sqref="E30:I30">
    <cfRule type="expression" dxfId="447" priority="135" stopIfTrue="1">
      <formula>$I$30=TRUE</formula>
    </cfRule>
  </conditionalFormatting>
  <conditionalFormatting sqref="L30:P30">
    <cfRule type="expression" dxfId="448" priority="136" stopIfTrue="1">
      <formula>$P$30=TRUE</formula>
    </cfRule>
  </conditionalFormatting>
  <conditionalFormatting sqref="S30:W30">
    <cfRule type="expression" dxfId="449" priority="137" stopIfTrue="1">
      <formula>$W$30=TRUE</formula>
    </cfRule>
  </conditionalFormatting>
  <conditionalFormatting sqref="Z30:AD30">
    <cfRule type="expression" dxfId="450" priority="138" stopIfTrue="1">
      <formula>$AD$30=TRUE</formula>
    </cfRule>
  </conditionalFormatting>
  <conditionalFormatting sqref="AG30:AK30">
    <cfRule type="expression" dxfId="451" priority="139" stopIfTrue="1">
      <formula>$AK$30=TRUE</formula>
    </cfRule>
  </conditionalFormatting>
  <conditionalFormatting sqref="E31:I31">
    <cfRule type="expression" dxfId="452" priority="140" stopIfTrue="1">
      <formula>$I$31=TRUE</formula>
    </cfRule>
  </conditionalFormatting>
  <conditionalFormatting sqref="L31:P31">
    <cfRule type="expression" dxfId="453" priority="141" stopIfTrue="1">
      <formula>$P$31=TRUE</formula>
    </cfRule>
  </conditionalFormatting>
  <conditionalFormatting sqref="S31:W31">
    <cfRule type="expression" dxfId="454" priority="142" stopIfTrue="1">
      <formula>$W$31=TRUE</formula>
    </cfRule>
  </conditionalFormatting>
  <conditionalFormatting sqref="Z31:AD31">
    <cfRule type="expression" dxfId="455" priority="143" stopIfTrue="1">
      <formula>$AD$31=TRUE</formula>
    </cfRule>
  </conditionalFormatting>
  <conditionalFormatting sqref="AG31:AK31">
    <cfRule type="expression" dxfId="456" priority="144" stopIfTrue="1">
      <formula>$AK$31=TRUE</formula>
    </cfRule>
  </conditionalFormatting>
  <conditionalFormatting sqref="E32:I32">
    <cfRule type="expression" dxfId="457" priority="145" stopIfTrue="1">
      <formula>$I$32=TRUE</formula>
    </cfRule>
  </conditionalFormatting>
  <conditionalFormatting sqref="L32:P32">
    <cfRule type="expression" dxfId="458" priority="146" stopIfTrue="1">
      <formula>$P$32=TRUE</formula>
    </cfRule>
  </conditionalFormatting>
  <conditionalFormatting sqref="S32:W32">
    <cfRule type="expression" dxfId="459" priority="147" stopIfTrue="1">
      <formula>$W$32=TRUE</formula>
    </cfRule>
  </conditionalFormatting>
  <conditionalFormatting sqref="Z32:AD32">
    <cfRule type="expression" dxfId="460" priority="148" stopIfTrue="1">
      <formula>$AD$32=TRUE</formula>
    </cfRule>
  </conditionalFormatting>
  <conditionalFormatting sqref="AG32:AK32">
    <cfRule type="expression" dxfId="461" priority="149" stopIfTrue="1">
      <formula>$AK$32=TRUE</formula>
    </cfRule>
  </conditionalFormatting>
  <conditionalFormatting sqref="E33:I33">
    <cfRule type="expression" dxfId="462" priority="150" stopIfTrue="1">
      <formula>$I$33=TRUE</formula>
    </cfRule>
  </conditionalFormatting>
  <conditionalFormatting sqref="L33:P33">
    <cfRule type="expression" dxfId="463" priority="151" stopIfTrue="1">
      <formula>$P$33=TRUE</formula>
    </cfRule>
  </conditionalFormatting>
  <conditionalFormatting sqref="S33:W33">
    <cfRule type="expression" dxfId="464" priority="152" stopIfTrue="1">
      <formula>$W$33=TRUE</formula>
    </cfRule>
  </conditionalFormatting>
  <conditionalFormatting sqref="Z33:AD33">
    <cfRule type="expression" dxfId="465" priority="153" stopIfTrue="1">
      <formula>$AD$33=TRUE</formula>
    </cfRule>
  </conditionalFormatting>
  <conditionalFormatting sqref="E34:I34">
    <cfRule type="expression" dxfId="466" priority="154" stopIfTrue="1">
      <formula>$I$34=TRUE</formula>
    </cfRule>
  </conditionalFormatting>
  <conditionalFormatting sqref="L34:P34">
    <cfRule type="expression" dxfId="467" priority="155" stopIfTrue="1">
      <formula>$P$34=TRUE</formula>
    </cfRule>
  </conditionalFormatting>
  <conditionalFormatting sqref="S34:W34">
    <cfRule type="expression" dxfId="468" priority="156" stopIfTrue="1">
      <formula>$W$34=TRUE</formula>
    </cfRule>
  </conditionalFormatting>
  <conditionalFormatting sqref="Z34:AD34">
    <cfRule type="expression" dxfId="469" priority="157" stopIfTrue="1">
      <formula>$AD$34=TRUE</formula>
    </cfRule>
  </conditionalFormatting>
  <conditionalFormatting sqref="E35:I35">
    <cfRule type="expression" dxfId="470" priority="158" stopIfTrue="1">
      <formula>$I$35=TRUE</formula>
    </cfRule>
  </conditionalFormatting>
  <conditionalFormatting sqref="L35:P35">
    <cfRule type="expression" dxfId="471" priority="159" stopIfTrue="1">
      <formula>$P$35=TRUE</formula>
    </cfRule>
  </conditionalFormatting>
  <conditionalFormatting sqref="S35:W35">
    <cfRule type="expression" dxfId="472" priority="160" stopIfTrue="1">
      <formula>$W$35=TRUE</formula>
    </cfRule>
  </conditionalFormatting>
  <conditionalFormatting sqref="Z35:AD35">
    <cfRule type="expression" dxfId="473" priority="161" stopIfTrue="1">
      <formula>$AD$35=TRUE</formula>
    </cfRule>
  </conditionalFormatting>
  <conditionalFormatting sqref="AG35:AK35">
    <cfRule type="expression" dxfId="474" priority="162" stopIfTrue="1">
      <formula>$AK$35=TRUE</formula>
    </cfRule>
  </conditionalFormatting>
  <conditionalFormatting sqref="E36:I36">
    <cfRule type="expression" dxfId="475" priority="163" stopIfTrue="1">
      <formula>$I$36=TRUE</formula>
    </cfRule>
  </conditionalFormatting>
  <conditionalFormatting sqref="L36:P36">
    <cfRule type="expression" dxfId="476" priority="164" stopIfTrue="1">
      <formula>$P$36=TRUE</formula>
    </cfRule>
  </conditionalFormatting>
  <conditionalFormatting sqref="S36:W36">
    <cfRule type="expression" dxfId="477" priority="165" stopIfTrue="1">
      <formula>$W$36=TRUE</formula>
    </cfRule>
  </conditionalFormatting>
  <conditionalFormatting sqref="Z36:AD36">
    <cfRule type="expression" dxfId="478" priority="166" stopIfTrue="1">
      <formula>$AD$36=TRUE</formula>
    </cfRule>
  </conditionalFormatting>
  <conditionalFormatting sqref="AG36:AK36">
    <cfRule type="expression" dxfId="479" priority="167" stopIfTrue="1">
      <formula>$AK$36=TRUE</formula>
    </cfRule>
  </conditionalFormatting>
  <conditionalFormatting sqref="E37:I37">
    <cfRule type="expression" dxfId="480" priority="168" stopIfTrue="1">
      <formula>$I$37=TRUE</formula>
    </cfRule>
  </conditionalFormatting>
  <conditionalFormatting sqref="L37:P37">
    <cfRule type="expression" dxfId="481" priority="169" stopIfTrue="1">
      <formula>$P$37=TRUE</formula>
    </cfRule>
  </conditionalFormatting>
  <conditionalFormatting sqref="S37:W37">
    <cfRule type="expression" dxfId="482" priority="170" stopIfTrue="1">
      <formula>$W$37=TRUE</formula>
    </cfRule>
  </conditionalFormatting>
  <conditionalFormatting sqref="Z37:AD37">
    <cfRule type="expression" dxfId="483" priority="171" stopIfTrue="1">
      <formula>$AD$37=TRUE</formula>
    </cfRule>
  </conditionalFormatting>
  <conditionalFormatting sqref="AG37:AK37">
    <cfRule type="expression" dxfId="484" priority="172" stopIfTrue="1">
      <formula>$AK$37=TRUE</formula>
    </cfRule>
  </conditionalFormatting>
  <conditionalFormatting sqref="E38:I38">
    <cfRule type="expression" dxfId="485" priority="173" stopIfTrue="1">
      <formula>$I$38=TRUE</formula>
    </cfRule>
  </conditionalFormatting>
  <conditionalFormatting sqref="L38:P38">
    <cfRule type="expression" dxfId="486" priority="174" stopIfTrue="1">
      <formula>$P$38=TRUE</formula>
    </cfRule>
  </conditionalFormatting>
  <conditionalFormatting sqref="S38:W38">
    <cfRule type="expression" dxfId="487" priority="175" stopIfTrue="1">
      <formula>$W$38=TRUE</formula>
    </cfRule>
  </conditionalFormatting>
  <conditionalFormatting sqref="Z38:AD38">
    <cfRule type="expression" dxfId="488" priority="176" stopIfTrue="1">
      <formula>$AD$38=TRUE</formula>
    </cfRule>
  </conditionalFormatting>
  <conditionalFormatting sqref="AG38:AK38">
    <cfRule type="expression" dxfId="489" priority="177" stopIfTrue="1">
      <formula>$AK$38=TRUE</formula>
    </cfRule>
  </conditionalFormatting>
  <conditionalFormatting sqref="E39:I39">
    <cfRule type="expression" dxfId="490" priority="178" stopIfTrue="1">
      <formula>$I$39=TRUE</formula>
    </cfRule>
  </conditionalFormatting>
  <conditionalFormatting sqref="L39:P39">
    <cfRule type="expression" dxfId="491" priority="179" stopIfTrue="1">
      <formula>$P$39=TRUE</formula>
    </cfRule>
  </conditionalFormatting>
  <conditionalFormatting sqref="S39:W39">
    <cfRule type="expression" dxfId="492" priority="180" stopIfTrue="1">
      <formula>$W$39=TRUE</formula>
    </cfRule>
  </conditionalFormatting>
  <conditionalFormatting sqref="Z39:AD39">
    <cfRule type="expression" dxfId="493" priority="181" stopIfTrue="1">
      <formula>$AD$39=TRUE</formula>
    </cfRule>
  </conditionalFormatting>
  <conditionalFormatting sqref="AG39:AK39">
    <cfRule type="expression" dxfId="494" priority="182" stopIfTrue="1">
      <formula>$AK$39=TRUE</formula>
    </cfRule>
  </conditionalFormatting>
  <conditionalFormatting sqref="E40:I40">
    <cfRule type="expression" dxfId="495" priority="183" stopIfTrue="1">
      <formula>$I$40=TRUE</formula>
    </cfRule>
  </conditionalFormatting>
  <conditionalFormatting sqref="L40">
    <cfRule type="expression" dxfId="496" priority="184" stopIfTrue="1">
      <formula>$R$40=TRUE</formula>
    </cfRule>
  </conditionalFormatting>
  <conditionalFormatting sqref="S40:W40">
    <cfRule type="expression" dxfId="497" priority="185" stopIfTrue="1">
      <formula>$W$40=TRUE</formula>
    </cfRule>
  </conditionalFormatting>
  <conditionalFormatting sqref="Z40:AD40">
    <cfRule type="expression" dxfId="498" priority="186" stopIfTrue="1">
      <formula>$AD$40=TRUE</formula>
    </cfRule>
  </conditionalFormatting>
  <conditionalFormatting sqref="AG40:AK40">
    <cfRule type="expression" dxfId="499" priority="187" stopIfTrue="1">
      <formula>$AK$40=TRUE</formula>
    </cfRule>
  </conditionalFormatting>
  <conditionalFormatting sqref="E41:I41">
    <cfRule type="expression" dxfId="500" priority="188" stopIfTrue="1">
      <formula>$I$41=TRUE</formula>
    </cfRule>
  </conditionalFormatting>
  <conditionalFormatting sqref="L41">
    <cfRule type="expression" dxfId="501" priority="189" stopIfTrue="1">
      <formula>$R$41=TRUE</formula>
    </cfRule>
  </conditionalFormatting>
  <conditionalFormatting sqref="S41:W41">
    <cfRule type="expression" dxfId="502" priority="190" stopIfTrue="1">
      <formula>$W$41=TRUE</formula>
    </cfRule>
  </conditionalFormatting>
  <conditionalFormatting sqref="Z41:AD41">
    <cfRule type="expression" dxfId="503" priority="191" stopIfTrue="1">
      <formula>$AD$41=TRUE</formula>
    </cfRule>
  </conditionalFormatting>
  <conditionalFormatting sqref="AG41:AK41">
    <cfRule type="expression" dxfId="504" priority="192" stopIfTrue="1">
      <formula>$AK$41=TRUE</formula>
    </cfRule>
  </conditionalFormatting>
  <conditionalFormatting sqref="E42:I42">
    <cfRule type="expression" dxfId="505" priority="193" stopIfTrue="1">
      <formula>$I$42=TRUE</formula>
    </cfRule>
  </conditionalFormatting>
  <conditionalFormatting sqref="L42">
    <cfRule type="expression" dxfId="506" priority="194" stopIfTrue="1">
      <formula>$R$42=TRUE</formula>
    </cfRule>
  </conditionalFormatting>
  <conditionalFormatting sqref="S42:W42">
    <cfRule type="expression" dxfId="507" priority="195" stopIfTrue="1">
      <formula>$W$42=TRUE</formula>
    </cfRule>
  </conditionalFormatting>
  <conditionalFormatting sqref="Z42:AD42">
    <cfRule type="expression" dxfId="508" priority="196" stopIfTrue="1">
      <formula>$AD$42=TRUE</formula>
    </cfRule>
  </conditionalFormatting>
  <conditionalFormatting sqref="AG42">
    <cfRule type="expression" dxfId="509" priority="197" stopIfTrue="1">
      <formula>$AP$42=TRUE</formula>
    </cfRule>
    <cfRule type="expression" dxfId="510" priority="198" stopIfTrue="1">
      <formula>$AB$1=TRUE</formula>
    </cfRule>
  </conditionalFormatting>
  <conditionalFormatting sqref="AH42:AK42">
    <cfRule type="expression" dxfId="511" priority="199" stopIfTrue="1">
      <formula>$AK$42=TRUE</formula>
    </cfRule>
    <cfRule type="expression" dxfId="512" priority="200" stopIfTrue="1">
      <formula>$Z$1=TRUE</formula>
    </cfRule>
  </conditionalFormatting>
  <conditionalFormatting sqref="E43">
    <cfRule type="expression" dxfId="513" priority="201" stopIfTrue="1">
      <formula>$I$43=TRUE</formula>
    </cfRule>
  </conditionalFormatting>
  <conditionalFormatting sqref="G43:I43">
    <cfRule type="expression" dxfId="514" priority="202" stopIfTrue="1">
      <formula>$I$43=TRUE</formula>
    </cfRule>
  </conditionalFormatting>
  <conditionalFormatting sqref="L43">
    <cfRule type="expression" dxfId="515" priority="203" stopIfTrue="1">
      <formula>$R$43=TRUE</formula>
    </cfRule>
  </conditionalFormatting>
  <conditionalFormatting sqref="S43:W43">
    <cfRule type="expression" dxfId="516" priority="204" stopIfTrue="1">
      <formula>$W$43=TRUE</formula>
    </cfRule>
  </conditionalFormatting>
  <conditionalFormatting sqref="E44:I44">
    <cfRule type="expression" dxfId="517" priority="205" stopIfTrue="1">
      <formula>$I$44=TRUE</formula>
    </cfRule>
  </conditionalFormatting>
  <conditionalFormatting sqref="L44:P44">
    <cfRule type="expression" dxfId="518" priority="206" stopIfTrue="1">
      <formula>$P$44=TRUE</formula>
    </cfRule>
  </conditionalFormatting>
  <conditionalFormatting sqref="S44:W44">
    <cfRule type="expression" dxfId="519" priority="207" stopIfTrue="1">
      <formula>$W$44=TRUE</formula>
    </cfRule>
  </conditionalFormatting>
  <conditionalFormatting sqref="Z44:AD44">
    <cfRule type="expression" dxfId="520" priority="208" stopIfTrue="1">
      <formula>$AD$44=TRUE</formula>
    </cfRule>
  </conditionalFormatting>
  <conditionalFormatting sqref="E45:I45">
    <cfRule type="expression" dxfId="521" priority="209" stopIfTrue="1">
      <formula>$I$45=TRUE</formula>
    </cfRule>
  </conditionalFormatting>
  <conditionalFormatting sqref="L45:P45">
    <cfRule type="expression" dxfId="522" priority="210" stopIfTrue="1">
      <formula>$P$45=TRUE</formula>
    </cfRule>
  </conditionalFormatting>
  <conditionalFormatting sqref="S45:W45">
    <cfRule type="expression" dxfId="523" priority="211" stopIfTrue="1">
      <formula>$W$45=TRUE</formula>
    </cfRule>
  </conditionalFormatting>
  <conditionalFormatting sqref="Z45:AD45">
    <cfRule type="expression" dxfId="524" priority="212" stopIfTrue="1">
      <formula>$AD$45=TRUE</formula>
    </cfRule>
  </conditionalFormatting>
  <conditionalFormatting sqref="AG45:AK45">
    <cfRule type="expression" dxfId="525" priority="213" stopIfTrue="1">
      <formula>$AK$45=TRUE</formula>
    </cfRule>
  </conditionalFormatting>
  <conditionalFormatting sqref="L46:P46">
    <cfRule type="expression" dxfId="526" priority="214" stopIfTrue="1">
      <formula>$P$46=TRUE</formula>
    </cfRule>
  </conditionalFormatting>
  <conditionalFormatting sqref="S46:W46">
    <cfRule type="expression" dxfId="527" priority="215" stopIfTrue="1">
      <formula>$W$46=TRUE</formula>
    </cfRule>
  </conditionalFormatting>
  <conditionalFormatting sqref="Z46:AD46">
    <cfRule type="expression" dxfId="528" priority="216" stopIfTrue="1">
      <formula>$AD$46=TRUE</formula>
    </cfRule>
  </conditionalFormatting>
  <conditionalFormatting sqref="AG46:AK46">
    <cfRule type="expression" dxfId="529" priority="217" stopIfTrue="1">
      <formula>$AK$46=TRUE</formula>
    </cfRule>
  </conditionalFormatting>
  <conditionalFormatting sqref="E47:I47">
    <cfRule type="expression" dxfId="530" priority="218" stopIfTrue="1">
      <formula>$I$47=TRUE</formula>
    </cfRule>
  </conditionalFormatting>
  <conditionalFormatting sqref="L47:P47">
    <cfRule type="expression" dxfId="531" priority="219" stopIfTrue="1">
      <formula>$P$47=TRUE</formula>
    </cfRule>
  </conditionalFormatting>
  <conditionalFormatting sqref="S47:W47">
    <cfRule type="expression" dxfId="532" priority="220" stopIfTrue="1">
      <formula>$W$47=TRUE</formula>
    </cfRule>
  </conditionalFormatting>
  <conditionalFormatting sqref="AG47:AK47">
    <cfRule type="expression" dxfId="533" priority="221" stopIfTrue="1">
      <formula>$AK$47=TRUE</formula>
    </cfRule>
  </conditionalFormatting>
  <conditionalFormatting sqref="E48:I48">
    <cfRule type="expression" dxfId="534" priority="222" stopIfTrue="1">
      <formula>$I$48=TRUE</formula>
    </cfRule>
  </conditionalFormatting>
  <conditionalFormatting sqref="L48:P48">
    <cfRule type="expression" dxfId="535" priority="223" stopIfTrue="1">
      <formula>$P$48=TRUE</formula>
    </cfRule>
  </conditionalFormatting>
  <conditionalFormatting sqref="S48:W48">
    <cfRule type="expression" dxfId="536" priority="224" stopIfTrue="1">
      <formula>$W$48=TRUE</formula>
    </cfRule>
  </conditionalFormatting>
  <conditionalFormatting sqref="AG48:AK48">
    <cfRule type="expression" dxfId="537" priority="225" stopIfTrue="1">
      <formula>$AK$48=TRUE</formula>
    </cfRule>
  </conditionalFormatting>
  <conditionalFormatting sqref="E49:I49">
    <cfRule type="expression" dxfId="538" priority="226" stopIfTrue="1">
      <formula>$I$49=TRUE</formula>
    </cfRule>
  </conditionalFormatting>
  <conditionalFormatting sqref="L49:P49">
    <cfRule type="expression" dxfId="539" priority="227" stopIfTrue="1">
      <formula>$P$49=TRUE</formula>
    </cfRule>
  </conditionalFormatting>
  <conditionalFormatting sqref="S49:W49">
    <cfRule type="expression" dxfId="540" priority="228" stopIfTrue="1">
      <formula>$W$49=TRUE</formula>
    </cfRule>
  </conditionalFormatting>
  <conditionalFormatting sqref="AG49:AK49">
    <cfRule type="expression" dxfId="541" priority="229" stopIfTrue="1">
      <formula>$AK$49=TRUE</formula>
    </cfRule>
  </conditionalFormatting>
  <conditionalFormatting sqref="E50:I50">
    <cfRule type="expression" dxfId="542" priority="230" stopIfTrue="1">
      <formula>$I$50=TRUE</formula>
    </cfRule>
  </conditionalFormatting>
  <conditionalFormatting sqref="L50:P50">
    <cfRule type="expression" dxfId="543" priority="231" stopIfTrue="1">
      <formula>$P$50=TRUE</formula>
    </cfRule>
  </conditionalFormatting>
  <conditionalFormatting sqref="S50:W50">
    <cfRule type="expression" dxfId="544" priority="232" stopIfTrue="1">
      <formula>$W$50=TRUE</formula>
    </cfRule>
  </conditionalFormatting>
  <conditionalFormatting sqref="Z50:AD50">
    <cfRule type="expression" dxfId="545" priority="233" stopIfTrue="1">
      <formula>$AD$50=TRUE</formula>
    </cfRule>
  </conditionalFormatting>
  <conditionalFormatting sqref="E51:I51">
    <cfRule type="expression" dxfId="546" priority="234" stopIfTrue="1">
      <formula>$I$51=TRUE</formula>
    </cfRule>
  </conditionalFormatting>
  <conditionalFormatting sqref="L51:P51">
    <cfRule type="expression" dxfId="547" priority="235" stopIfTrue="1">
      <formula>$P$51=TRUE</formula>
    </cfRule>
  </conditionalFormatting>
  <conditionalFormatting sqref="S51:W51">
    <cfRule type="expression" dxfId="548" priority="236" stopIfTrue="1">
      <formula>$W$51=TRUE</formula>
    </cfRule>
  </conditionalFormatting>
  <conditionalFormatting sqref="Z51:AD51">
    <cfRule type="expression" dxfId="549" priority="237" stopIfTrue="1">
      <formula>$AD$51=TRUE</formula>
    </cfRule>
  </conditionalFormatting>
  <conditionalFormatting sqref="AG51">
    <cfRule type="expression" dxfId="550" priority="238" stopIfTrue="1">
      <formula>$AP$51=TRUE</formula>
    </cfRule>
  </conditionalFormatting>
  <conditionalFormatting sqref="AH51:AK51">
    <cfRule type="expression" dxfId="551" priority="239" stopIfTrue="1">
      <formula>$AK$51=TRUE</formula>
    </cfRule>
  </conditionalFormatting>
  <conditionalFormatting sqref="L52:P52">
    <cfRule type="expression" dxfId="552" priority="240" stopIfTrue="1">
      <formula>$P$52=TRUE</formula>
    </cfRule>
  </conditionalFormatting>
  <conditionalFormatting sqref="S52:W52">
    <cfRule type="expression" dxfId="553" priority="241" stopIfTrue="1">
      <formula>$W$52=TRUE</formula>
    </cfRule>
  </conditionalFormatting>
  <conditionalFormatting sqref="Z52:AD52">
    <cfRule type="expression" dxfId="554" priority="242" stopIfTrue="1">
      <formula>$AD$52=TRUE</formula>
    </cfRule>
  </conditionalFormatting>
  <conditionalFormatting sqref="E53:I53">
    <cfRule type="expression" dxfId="555" priority="243" stopIfTrue="1">
      <formula>$I$53=TRUE</formula>
    </cfRule>
  </conditionalFormatting>
  <conditionalFormatting sqref="L53:P53">
    <cfRule type="expression" dxfId="556" priority="244" stopIfTrue="1">
      <formula>$P$53=TRUE</formula>
    </cfRule>
  </conditionalFormatting>
  <conditionalFormatting sqref="S53:W53">
    <cfRule type="expression" dxfId="557" priority="245" stopIfTrue="1">
      <formula>$W$53=TRUE</formula>
    </cfRule>
  </conditionalFormatting>
  <conditionalFormatting sqref="Z53:AD53">
    <cfRule type="expression" dxfId="558" priority="246" stopIfTrue="1">
      <formula>$AD$53=TRUE</formula>
    </cfRule>
  </conditionalFormatting>
  <conditionalFormatting sqref="AG53">
    <cfRule type="expression" dxfId="559" priority="247" stopIfTrue="1">
      <formula>$AP$53=TRUE</formula>
    </cfRule>
  </conditionalFormatting>
  <conditionalFormatting sqref="AI53:AK53">
    <cfRule type="expression" dxfId="560" priority="248" stopIfTrue="1">
      <formula>$AK$53=TRUE</formula>
    </cfRule>
  </conditionalFormatting>
  <conditionalFormatting sqref="E54:I54">
    <cfRule type="expression" dxfId="561" priority="249" stopIfTrue="1">
      <formula>$I$54=TRUE</formula>
    </cfRule>
  </conditionalFormatting>
  <conditionalFormatting sqref="L54:P54">
    <cfRule type="expression" dxfId="562" priority="250" stopIfTrue="1">
      <formula>$P$54=TRUE</formula>
    </cfRule>
  </conditionalFormatting>
  <conditionalFormatting sqref="S54:W54">
    <cfRule type="expression" dxfId="563" priority="251" stopIfTrue="1">
      <formula>$W$54=TRUE</formula>
    </cfRule>
  </conditionalFormatting>
  <conditionalFormatting sqref="Z54:AD54">
    <cfRule type="expression" dxfId="564" priority="252" stopIfTrue="1">
      <formula>$AD$54=TRUE</formula>
    </cfRule>
  </conditionalFormatting>
  <conditionalFormatting sqref="AG54">
    <cfRule type="expression" dxfId="565" priority="253" stopIfTrue="1">
      <formula>$AP$54=TRUE</formula>
    </cfRule>
  </conditionalFormatting>
  <conditionalFormatting sqref="AH54:AK54">
    <cfRule type="expression" dxfId="566" priority="254" stopIfTrue="1">
      <formula>$AK$54=TRUE</formula>
    </cfRule>
  </conditionalFormatting>
  <conditionalFormatting sqref="E55:I55">
    <cfRule type="expression" dxfId="567" priority="255" stopIfTrue="1">
      <formula>$I$55=TRUE</formula>
    </cfRule>
  </conditionalFormatting>
  <conditionalFormatting sqref="L55:P55">
    <cfRule type="expression" dxfId="568" priority="256" stopIfTrue="1">
      <formula>$P$55=TRUE</formula>
    </cfRule>
  </conditionalFormatting>
  <conditionalFormatting sqref="S55:W55">
    <cfRule type="expression" dxfId="569" priority="257" stopIfTrue="1">
      <formula>$W$55=TRUE</formula>
    </cfRule>
  </conditionalFormatting>
  <conditionalFormatting sqref="Z55:AD55">
    <cfRule type="expression" dxfId="570" priority="258" stopIfTrue="1">
      <formula>$AD$55=TRUE</formula>
    </cfRule>
  </conditionalFormatting>
  <conditionalFormatting sqref="L56:P56">
    <cfRule type="expression" dxfId="571" priority="259" stopIfTrue="1">
      <formula>$P$56=TRUE</formula>
    </cfRule>
  </conditionalFormatting>
  <conditionalFormatting sqref="S56:W56">
    <cfRule type="expression" dxfId="572" priority="260" stopIfTrue="1">
      <formula>$W$56=TRUE</formula>
    </cfRule>
  </conditionalFormatting>
  <conditionalFormatting sqref="AG56">
    <cfRule type="expression" dxfId="573" priority="261" stopIfTrue="1">
      <formula>$AP$56=TRUE</formula>
    </cfRule>
  </conditionalFormatting>
  <conditionalFormatting sqref="AH56:AK56">
    <cfRule type="expression" dxfId="574" priority="262" stopIfTrue="1">
      <formula>$AK$56=TRUE</formula>
    </cfRule>
  </conditionalFormatting>
  <conditionalFormatting sqref="E57:I57">
    <cfRule type="expression" dxfId="575" priority="263" stopIfTrue="1">
      <formula>$I$57=TRUE</formula>
    </cfRule>
  </conditionalFormatting>
  <conditionalFormatting sqref="L57:P57">
    <cfRule type="expression" dxfId="576" priority="264" stopIfTrue="1">
      <formula>$P$57=TRUE</formula>
    </cfRule>
  </conditionalFormatting>
  <conditionalFormatting sqref="S57:W57">
    <cfRule type="expression" dxfId="577" priority="265" stopIfTrue="1">
      <formula>$W$57=TRUE</formula>
    </cfRule>
  </conditionalFormatting>
  <conditionalFormatting sqref="Z57:AD57">
    <cfRule type="expression" dxfId="578" priority="266" stopIfTrue="1">
      <formula>$AD$57=TRUE</formula>
    </cfRule>
  </conditionalFormatting>
  <conditionalFormatting sqref="AG57">
    <cfRule type="expression" dxfId="579" priority="267" stopIfTrue="1">
      <formula>$AP$57=TRUE</formula>
    </cfRule>
  </conditionalFormatting>
  <conditionalFormatting sqref="AH57:AK57">
    <cfRule type="expression" dxfId="580" priority="268" stopIfTrue="1">
      <formula>$AK$57=TRUE</formula>
    </cfRule>
  </conditionalFormatting>
  <conditionalFormatting sqref="E58:I58">
    <cfRule type="expression" dxfId="581" priority="269" stopIfTrue="1">
      <formula>$I$58=TRUE</formula>
    </cfRule>
  </conditionalFormatting>
  <conditionalFormatting sqref="L58:P58">
    <cfRule type="expression" dxfId="582" priority="270" stopIfTrue="1">
      <formula>$P$58=TRUE</formula>
    </cfRule>
  </conditionalFormatting>
  <conditionalFormatting sqref="S58:W58">
    <cfRule type="expression" dxfId="583" priority="271" stopIfTrue="1">
      <formula>$W$58=TRUE</formula>
    </cfRule>
  </conditionalFormatting>
  <conditionalFormatting sqref="Z58:AD58">
    <cfRule type="expression" dxfId="584" priority="272" stopIfTrue="1">
      <formula>$AD$58=TRUE</formula>
    </cfRule>
  </conditionalFormatting>
  <conditionalFormatting sqref="E59:I59">
    <cfRule type="expression" dxfId="585" priority="273" stopIfTrue="1">
      <formula>$I$59=TRUE</formula>
    </cfRule>
  </conditionalFormatting>
  <conditionalFormatting sqref="L59:P59">
    <cfRule type="expression" dxfId="586" priority="274" stopIfTrue="1">
      <formula>$P$59=TRUE</formula>
    </cfRule>
  </conditionalFormatting>
  <conditionalFormatting sqref="S59:W59">
    <cfRule type="expression" dxfId="587" priority="275" stopIfTrue="1">
      <formula>$W$59=TRUE</formula>
    </cfRule>
  </conditionalFormatting>
  <conditionalFormatting sqref="Z59:AD59">
    <cfRule type="expression" dxfId="588" priority="276" stopIfTrue="1">
      <formula>$AD$59=TRUE</formula>
    </cfRule>
  </conditionalFormatting>
  <conditionalFormatting sqref="AG59">
    <cfRule type="expression" dxfId="589" priority="277" stopIfTrue="1">
      <formula>$AP$59=TRUE</formula>
    </cfRule>
  </conditionalFormatting>
  <conditionalFormatting sqref="AH59:AK59">
    <cfRule type="expression" dxfId="590" priority="278" stopIfTrue="1">
      <formula>$AK$59=TRUE</formula>
    </cfRule>
  </conditionalFormatting>
  <conditionalFormatting sqref="E60:I60">
    <cfRule type="expression" dxfId="591" priority="279" stopIfTrue="1">
      <formula>$I$60=TRUE</formula>
    </cfRule>
  </conditionalFormatting>
  <conditionalFormatting sqref="L60:P60">
    <cfRule type="expression" dxfId="592" priority="280" stopIfTrue="1">
      <formula>$P$60=TRUE</formula>
    </cfRule>
  </conditionalFormatting>
  <conditionalFormatting sqref="S60:W60">
    <cfRule type="expression" dxfId="593" priority="281" stopIfTrue="1">
      <formula>$W$60=TRUE</formula>
    </cfRule>
  </conditionalFormatting>
  <conditionalFormatting sqref="Z60:AD60">
    <cfRule type="expression" dxfId="594" priority="282" stopIfTrue="1">
      <formula>$AD$60=TRUE</formula>
    </cfRule>
  </conditionalFormatting>
  <conditionalFormatting sqref="AG60">
    <cfRule type="expression" dxfId="595" priority="283" stopIfTrue="1">
      <formula>$AP$60=TRUE</formula>
    </cfRule>
  </conditionalFormatting>
  <conditionalFormatting sqref="AH60:AK60">
    <cfRule type="expression" dxfId="596" priority="284" stopIfTrue="1">
      <formula>$AK$60=TRUE</formula>
    </cfRule>
  </conditionalFormatting>
  <conditionalFormatting sqref="E61:I61">
    <cfRule type="expression" dxfId="597" priority="285" stopIfTrue="1">
      <formula>$I$61=TRUE</formula>
    </cfRule>
  </conditionalFormatting>
  <conditionalFormatting sqref="L61:P61">
    <cfRule type="expression" dxfId="598" priority="286" stopIfTrue="1">
      <formula>$P$61=TRUE</formula>
    </cfRule>
  </conditionalFormatting>
  <conditionalFormatting sqref="S61:W61">
    <cfRule type="expression" dxfId="599" priority="287" stopIfTrue="1">
      <formula>$W$61=TRUE</formula>
    </cfRule>
  </conditionalFormatting>
  <conditionalFormatting sqref="Z61:AD61">
    <cfRule type="expression" dxfId="600" priority="288" stopIfTrue="1">
      <formula>$AD$61=TRUE</formula>
    </cfRule>
  </conditionalFormatting>
  <conditionalFormatting sqref="AG61">
    <cfRule type="expression" dxfId="601" priority="289" stopIfTrue="1">
      <formula>$AP$61=TRUE</formula>
    </cfRule>
  </conditionalFormatting>
  <conditionalFormatting sqref="AH61:AK61">
    <cfRule type="expression" dxfId="602" priority="290" stopIfTrue="1">
      <formula>$AK$61=TRUE</formula>
    </cfRule>
  </conditionalFormatting>
  <conditionalFormatting sqref="E62:I62">
    <cfRule type="expression" dxfId="603" priority="291" stopIfTrue="1">
      <formula>$I$62=TRUE</formula>
    </cfRule>
  </conditionalFormatting>
  <conditionalFormatting sqref="L62:P62">
    <cfRule type="expression" dxfId="604" priority="292" stopIfTrue="1">
      <formula>$P$62=TRUE</formula>
    </cfRule>
  </conditionalFormatting>
  <conditionalFormatting sqref="S62:W62">
    <cfRule type="expression" dxfId="605" priority="293" stopIfTrue="1">
      <formula>$W$62=TRUE</formula>
    </cfRule>
  </conditionalFormatting>
  <conditionalFormatting sqref="Z62">
    <cfRule type="expression" dxfId="606" priority="294" stopIfTrue="1">
      <formula>$AH$62=TRUE</formula>
    </cfRule>
  </conditionalFormatting>
  <conditionalFormatting sqref="AA62:AD62">
    <cfRule type="expression" dxfId="607" priority="295" stopIfTrue="1">
      <formula>$AD$62=TRUE</formula>
    </cfRule>
  </conditionalFormatting>
  <conditionalFormatting sqref="E63:I63">
    <cfRule type="expression" dxfId="608" priority="296" stopIfTrue="1">
      <formula>$I$63=TRUE</formula>
    </cfRule>
  </conditionalFormatting>
  <conditionalFormatting sqref="L63:P63">
    <cfRule type="expression" dxfId="609" priority="297" stopIfTrue="1">
      <formula>$P$63=TRUE</formula>
    </cfRule>
  </conditionalFormatting>
  <conditionalFormatting sqref="S63:W63">
    <cfRule type="expression" dxfId="610" priority="298" stopIfTrue="1">
      <formula>$W$63=TRUE</formula>
    </cfRule>
  </conditionalFormatting>
  <conditionalFormatting sqref="Z63:AD63">
    <cfRule type="expression" dxfId="611" priority="299" stopIfTrue="1">
      <formula>$AD$63=TRUE</formula>
    </cfRule>
  </conditionalFormatting>
  <conditionalFormatting sqref="E64:I64">
    <cfRule type="expression" dxfId="612" priority="300" stopIfTrue="1">
      <formula>$I$64=TRUE</formula>
    </cfRule>
  </conditionalFormatting>
  <conditionalFormatting sqref="L64:P64">
    <cfRule type="expression" dxfId="613" priority="301" stopIfTrue="1">
      <formula>$P$64=TRUE</formula>
    </cfRule>
  </conditionalFormatting>
  <conditionalFormatting sqref="S64:W64">
    <cfRule type="expression" dxfId="614" priority="302" stopIfTrue="1">
      <formula>$W$64=TRUE</formula>
    </cfRule>
  </conditionalFormatting>
  <conditionalFormatting sqref="Z64:AD64">
    <cfRule type="expression" dxfId="615" priority="303" stopIfTrue="1">
      <formula>$AD$64=TRUE</formula>
    </cfRule>
  </conditionalFormatting>
  <conditionalFormatting sqref="E65">
    <cfRule type="expression" dxfId="616" priority="304" stopIfTrue="1">
      <formula>$I$65=TRUE</formula>
    </cfRule>
  </conditionalFormatting>
  <conditionalFormatting sqref="L65:P65">
    <cfRule type="expression" dxfId="617" priority="305" stopIfTrue="1">
      <formula>$P$65=TRUE</formula>
    </cfRule>
  </conditionalFormatting>
  <conditionalFormatting sqref="S65:W65">
    <cfRule type="expression" dxfId="618" priority="306" stopIfTrue="1">
      <formula>$W$65=TRUE</formula>
    </cfRule>
  </conditionalFormatting>
  <conditionalFormatting sqref="Z65:AD65">
    <cfRule type="expression" dxfId="619" priority="307" stopIfTrue="1">
      <formula>$AD$65=TRUE</formula>
    </cfRule>
  </conditionalFormatting>
  <conditionalFormatting sqref="AG65">
    <cfRule type="expression" dxfId="620" priority="308" stopIfTrue="1">
      <formula>$AP$65=TRUE</formula>
    </cfRule>
  </conditionalFormatting>
  <conditionalFormatting sqref="AH65:AK65">
    <cfRule type="expression" dxfId="621" priority="309" stopIfTrue="1">
      <formula>$AK$65=TRUE</formula>
    </cfRule>
  </conditionalFormatting>
  <conditionalFormatting sqref="E66:F66">
    <cfRule type="expression" dxfId="622" priority="310" stopIfTrue="1">
      <formula>$I$66=TRUE</formula>
    </cfRule>
  </conditionalFormatting>
  <conditionalFormatting sqref="H66:I66">
    <cfRule type="expression" dxfId="623" priority="311" stopIfTrue="1">
      <formula>$I$66=TRUE</formula>
    </cfRule>
  </conditionalFormatting>
  <conditionalFormatting sqref="S66:W66">
    <cfRule type="expression" dxfId="624" priority="312" stopIfTrue="1">
      <formula>$W$66=TRUE</formula>
    </cfRule>
  </conditionalFormatting>
  <conditionalFormatting sqref="Z66:AD66">
    <cfRule type="expression" dxfId="625" priority="313" stopIfTrue="1">
      <formula>$AD$66=TRUE</formula>
    </cfRule>
  </conditionalFormatting>
  <conditionalFormatting sqref="E67:I67">
    <cfRule type="expression" dxfId="626" priority="314" stopIfTrue="1">
      <formula>$I$67=TRUE</formula>
    </cfRule>
  </conditionalFormatting>
  <conditionalFormatting sqref="S67:W67">
    <cfRule type="expression" dxfId="627" priority="315" stopIfTrue="1">
      <formula>$W$67=TRUE</formula>
    </cfRule>
  </conditionalFormatting>
  <conditionalFormatting sqref="E68:I68">
    <cfRule type="expression" dxfId="628" priority="316" stopIfTrue="1">
      <formula>$I$68=TRUE</formula>
    </cfRule>
  </conditionalFormatting>
  <conditionalFormatting sqref="S68:W68">
    <cfRule type="expression" dxfId="629" priority="317" stopIfTrue="1">
      <formula>$W$68=TRUE</formula>
    </cfRule>
  </conditionalFormatting>
  <conditionalFormatting sqref="Z68:AD68">
    <cfRule type="expression" dxfId="630" priority="318" stopIfTrue="1">
      <formula>$AD$68=TRUE</formula>
    </cfRule>
  </conditionalFormatting>
  <conditionalFormatting sqref="D69:F69">
    <cfRule type="expression" dxfId="631" priority="319" stopIfTrue="1">
      <formula>$I$69=TRUE</formula>
    </cfRule>
  </conditionalFormatting>
  <conditionalFormatting sqref="H69:I69">
    <cfRule type="expression" dxfId="632" priority="320" stopIfTrue="1">
      <formula>$I$69=TRUE</formula>
    </cfRule>
  </conditionalFormatting>
  <conditionalFormatting sqref="S69:W69">
    <cfRule type="expression" dxfId="633" priority="321" stopIfTrue="1">
      <formula>$W$69=TRUE</formula>
    </cfRule>
  </conditionalFormatting>
  <conditionalFormatting sqref="D70:F70">
    <cfRule type="expression" dxfId="634" priority="322" stopIfTrue="1">
      <formula>$I$70=TRUE</formula>
    </cfRule>
  </conditionalFormatting>
  <conditionalFormatting sqref="H70:I70">
    <cfRule type="expression" dxfId="635" priority="323" stopIfTrue="1">
      <formula>$I$70=TRUE</formula>
    </cfRule>
  </conditionalFormatting>
  <conditionalFormatting sqref="S70:W70">
    <cfRule type="expression" dxfId="636" priority="324" stopIfTrue="1">
      <formula>$W$70=TRUE</formula>
    </cfRule>
  </conditionalFormatting>
  <conditionalFormatting sqref="S71:W71">
    <cfRule type="expression" dxfId="637" priority="325" stopIfTrue="1">
      <formula>$W$71=TRUE</formula>
    </cfRule>
  </conditionalFormatting>
  <conditionalFormatting sqref="Z71:AD71">
    <cfRule type="expression" dxfId="638" priority="326" stopIfTrue="1">
      <formula>$AD$71=TRUE</formula>
    </cfRule>
  </conditionalFormatting>
  <conditionalFormatting sqref="T72:W72">
    <cfRule type="expression" dxfId="639" priority="327" stopIfTrue="1">
      <formula>$W$72=TRUE</formula>
    </cfRule>
  </conditionalFormatting>
  <conditionalFormatting sqref="Z72:AD72">
    <cfRule type="expression" dxfId="640" priority="328" stopIfTrue="1">
      <formula>$AD$72=TRUE</formula>
    </cfRule>
  </conditionalFormatting>
  <conditionalFormatting sqref="AG72">
    <cfRule type="expression" dxfId="641" priority="329" stopIfTrue="1">
      <formula>$AP$72=TRUE</formula>
    </cfRule>
  </conditionalFormatting>
  <conditionalFormatting sqref="Z73:AD73">
    <cfRule type="expression" dxfId="642" priority="330" stopIfTrue="1">
      <formula>$AD$73=TRUE</formula>
    </cfRule>
  </conditionalFormatting>
  <conditionalFormatting sqref="Z74:AD74">
    <cfRule type="expression" dxfId="643" priority="331" stopIfTrue="1">
      <formula>$AD$74=TRUE</formula>
    </cfRule>
  </conditionalFormatting>
  <conditionalFormatting sqref="Z75:AD75">
    <cfRule type="expression" dxfId="644" priority="332" stopIfTrue="1">
      <formula>$AD$75=TRUE</formula>
    </cfRule>
  </conditionalFormatting>
  <conditionalFormatting sqref="Z76:AD76">
    <cfRule type="expression" dxfId="645" priority="333" stopIfTrue="1">
      <formula>$AD$76=TRUE</formula>
    </cfRule>
  </conditionalFormatting>
  <conditionalFormatting sqref="M4 O4:P4">
    <cfRule type="expression" dxfId="646" priority="334" stopIfTrue="1">
      <formula>$P$4=TRUE</formula>
    </cfRule>
  </conditionalFormatting>
  <conditionalFormatting sqref="M13 O13:P13">
    <cfRule type="expression" dxfId="647" priority="335" stopIfTrue="1">
      <formula>$P$13=TRUE</formula>
    </cfRule>
  </conditionalFormatting>
  <conditionalFormatting sqref="M14 O14:P14">
    <cfRule type="expression" dxfId="648" priority="336" stopIfTrue="1">
      <formula>$P$14=TRUE</formula>
    </cfRule>
  </conditionalFormatting>
  <conditionalFormatting sqref="M16 O16:P16">
    <cfRule type="expression" dxfId="649" priority="337" stopIfTrue="1">
      <formula>$P$16=TRUE</formula>
    </cfRule>
  </conditionalFormatting>
  <conditionalFormatting sqref="M17 O17:P17">
    <cfRule type="expression" dxfId="650" priority="338" stopIfTrue="1">
      <formula>$P$17=TRUE</formula>
    </cfRule>
  </conditionalFormatting>
  <conditionalFormatting sqref="M40 O40:P40">
    <cfRule type="expression" dxfId="651" priority="339" stopIfTrue="1">
      <formula>$P$40=TRUE</formula>
    </cfRule>
  </conditionalFormatting>
  <conditionalFormatting sqref="M41 O41:P41">
    <cfRule type="expression" dxfId="652" priority="340" stopIfTrue="1">
      <formula>$P$41=TRUE</formula>
    </cfRule>
  </conditionalFormatting>
  <conditionalFormatting sqref="M42 O42:P42">
    <cfRule type="expression" dxfId="653" priority="341" stopIfTrue="1">
      <formula>$P$42=TRUE</formula>
    </cfRule>
  </conditionalFormatting>
  <conditionalFormatting sqref="M43 O43:P43">
    <cfRule type="expression" dxfId="654" priority="342" stopIfTrue="1">
      <formula>$P$43=TRUE</formula>
    </cfRule>
  </conditionalFormatting>
  <pageMargins left="0.75" right="0.75" top="1" bottom="1" header="0.5" footer="0.5"/>
  <pageSetup paperSize="8" scale="50" orientation="landscape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83"/>
  <sheetViews>
    <sheetView zoomScale="80" zoomScaleNormal="80" topLeftCell="X1" workbookViewId="0">
      <selection activeCell="S45" sqref="S45"/>
    </sheetView>
  </sheetViews>
  <sheetFormatPr defaultColWidth="8.75" defaultRowHeight="18" customHeight="1"/>
  <cols>
    <col min="1" max="1" width="12.375" style="4" customWidth="1"/>
    <col min="2" max="2" width="0.25" style="5" customWidth="1"/>
    <col min="3" max="3" width="3.625" style="6" customWidth="1"/>
    <col min="4" max="4" width="8.375" style="7" customWidth="1"/>
    <col min="5" max="5" width="12.125" style="7" customWidth="1"/>
    <col min="6" max="6" width="7.875" style="8" customWidth="1"/>
    <col min="7" max="7" width="6.625" style="9" customWidth="1"/>
    <col min="8" max="8" width="6.625" style="9" hidden="1" customWidth="1"/>
    <col min="9" max="9" width="5.5" style="10" customWidth="1"/>
    <col min="10" max="10" width="3.625" style="11" customWidth="1"/>
    <col min="11" max="11" width="8.25" style="9" customWidth="1"/>
    <col min="12" max="12" width="11.875" style="9" customWidth="1"/>
    <col min="13" max="13" width="6.625" style="8" customWidth="1"/>
    <col min="14" max="14" width="6.5" style="9" customWidth="1"/>
    <col min="15" max="15" width="6.625" style="9" hidden="1" customWidth="1"/>
    <col min="16" max="16" width="6.125" style="12" customWidth="1"/>
    <col min="17" max="17" width="3.625" style="11" customWidth="1"/>
    <col min="18" max="18" width="7.625" style="9" customWidth="1"/>
    <col min="19" max="19" width="11.625" style="9" customWidth="1"/>
    <col min="20" max="20" width="7.875" style="8" customWidth="1"/>
    <col min="21" max="21" width="6.625" style="9" customWidth="1"/>
    <col min="22" max="22" width="6.625" style="9" hidden="1" customWidth="1"/>
    <col min="23" max="23" width="6.125" style="12" customWidth="1"/>
    <col min="24" max="24" width="3.625" style="13" customWidth="1"/>
    <col min="25" max="25" width="8.25" style="7" customWidth="1"/>
    <col min="26" max="26" width="12.5" style="7" customWidth="1"/>
    <col min="27" max="27" width="8.75" style="14" customWidth="1"/>
    <col min="28" max="28" width="7.25" style="15" customWidth="1"/>
    <col min="29" max="29" width="0.125" style="15" customWidth="1"/>
    <col min="30" max="30" width="6.125" style="12" customWidth="1"/>
    <col min="31" max="31" width="3.625" style="13" customWidth="1"/>
    <col min="32" max="32" width="8.5" style="7" customWidth="1"/>
    <col min="33" max="33" width="9.125" style="7" customWidth="1"/>
    <col min="34" max="34" width="7.875" style="8" customWidth="1"/>
    <col min="35" max="35" width="6.625" style="9" customWidth="1"/>
    <col min="36" max="36" width="6.625" style="9" hidden="1" customWidth="1"/>
    <col min="37" max="37" width="6.125" style="12" customWidth="1"/>
    <col min="38" max="38" width="3.625" style="16" customWidth="1"/>
    <col min="39" max="39" width="7.625" style="7" customWidth="1"/>
    <col min="40" max="40" width="10.5" style="7" customWidth="1"/>
    <col min="41" max="41" width="7.875" style="14" customWidth="1"/>
    <col min="42" max="42" width="6.5" style="15" customWidth="1"/>
    <col min="43" max="43" width="6.625" style="15" hidden="1" customWidth="1"/>
    <col min="44" max="44" width="6.125" style="12" customWidth="1"/>
    <col min="45" max="45" width="3.625" style="16" customWidth="1"/>
    <col min="46" max="46" width="7.625" style="7" customWidth="1"/>
    <col min="47" max="47" width="10.5" style="7" customWidth="1"/>
    <col min="48" max="48" width="7.875" style="14" customWidth="1"/>
    <col min="49" max="49" width="6.625" style="15" customWidth="1"/>
    <col min="50" max="50" width="6.625" style="15" hidden="1" customWidth="1"/>
    <col min="51" max="51" width="6.125" style="12" customWidth="1"/>
    <col min="52" max="52" width="2" style="7" customWidth="1"/>
    <col min="53" max="64" width="9" style="7" customWidth="1"/>
    <col min="65" max="224" width="8.75" style="7" customWidth="1"/>
    <col min="225" max="252" width="9" style="7" customWidth="1"/>
    <col min="253" max="256" width="9" style="4"/>
  </cols>
  <sheetData>
    <row r="1" ht="15" customHeight="1"/>
    <row r="2" s="1" customFormat="1" ht="28.5" customHeight="1" spans="1:52">
      <c r="A2" s="17">
        <f>H3+O3+V3+AC3+AJ3+AQ3+AX3</f>
        <v>0</v>
      </c>
      <c r="B2" s="18"/>
      <c r="D2" s="1" t="s">
        <v>492</v>
      </c>
      <c r="F2" s="19"/>
      <c r="G2" s="20"/>
      <c r="H2" s="20"/>
      <c r="I2" s="123"/>
      <c r="J2" s="124"/>
      <c r="K2" s="20"/>
      <c r="L2" s="125" t="s">
        <v>435</v>
      </c>
      <c r="M2" s="126">
        <f>A2</f>
        <v>0</v>
      </c>
      <c r="N2" s="127"/>
      <c r="O2" s="128"/>
      <c r="P2" s="129"/>
      <c r="Q2" s="128"/>
      <c r="R2" s="128"/>
      <c r="S2" s="210" t="s">
        <v>2</v>
      </c>
      <c r="T2" s="211"/>
      <c r="U2" s="212">
        <f>G76+N66+U73+AB77+AI74+AP17+AW14+P77</f>
        <v>151377</v>
      </c>
      <c r="V2" s="212"/>
      <c r="W2" s="212"/>
      <c r="X2" s="212"/>
      <c r="Y2" s="128"/>
      <c r="Z2" s="128"/>
      <c r="AA2" s="241"/>
      <c r="AB2" s="128"/>
      <c r="AC2" s="128"/>
      <c r="AD2" s="129"/>
      <c r="AE2" s="128"/>
      <c r="AF2" s="128"/>
      <c r="AG2" s="301" t="s">
        <v>3</v>
      </c>
      <c r="AH2" s="302"/>
      <c r="AI2" s="212">
        <f>SUM(AV14,AO17,AH74,AA77,T73,M66,F76)</f>
        <v>58735</v>
      </c>
      <c r="AJ2" s="212"/>
      <c r="AK2" s="212"/>
      <c r="AL2" s="212"/>
      <c r="AM2" s="303"/>
      <c r="AN2" s="128"/>
      <c r="AO2" s="241"/>
      <c r="AP2" s="128"/>
      <c r="AQ2" s="128"/>
      <c r="AR2" s="128"/>
      <c r="AS2" s="339"/>
      <c r="AT2" s="340" t="s">
        <v>4</v>
      </c>
      <c r="AU2" s="128"/>
      <c r="AV2" s="241"/>
      <c r="AW2" s="128"/>
      <c r="AX2" s="128"/>
      <c r="AY2" s="128"/>
      <c r="AZ2" s="340"/>
    </row>
    <row r="3" s="2" customFormat="1" ht="17.45" customHeight="1" spans="1:256">
      <c r="A3" s="21"/>
      <c r="B3" s="22"/>
      <c r="C3" s="23" t="s">
        <v>436</v>
      </c>
      <c r="D3" s="23"/>
      <c r="E3" s="24" t="s">
        <v>6</v>
      </c>
      <c r="F3" s="25" t="s">
        <v>7</v>
      </c>
      <c r="G3" s="26" t="s">
        <v>9</v>
      </c>
      <c r="H3" s="27">
        <f>SUM(H4:H80)</f>
        <v>0</v>
      </c>
      <c r="I3" s="130" t="s">
        <v>10</v>
      </c>
      <c r="J3" s="131" t="s">
        <v>436</v>
      </c>
      <c r="K3" s="132"/>
      <c r="L3" s="24" t="s">
        <v>6</v>
      </c>
      <c r="M3" s="25" t="s">
        <v>7</v>
      </c>
      <c r="N3" s="26" t="s">
        <v>9</v>
      </c>
      <c r="O3" s="27">
        <f>SUM(O4:O80)</f>
        <v>0</v>
      </c>
      <c r="P3" s="133" t="s">
        <v>10</v>
      </c>
      <c r="Q3" s="131" t="s">
        <v>436</v>
      </c>
      <c r="R3" s="132"/>
      <c r="S3" s="24" t="s">
        <v>6</v>
      </c>
      <c r="T3" s="25" t="s">
        <v>7</v>
      </c>
      <c r="U3" s="26" t="s">
        <v>9</v>
      </c>
      <c r="V3" s="27">
        <f>SUM(V4:V80)</f>
        <v>0</v>
      </c>
      <c r="W3" s="133" t="s">
        <v>10</v>
      </c>
      <c r="X3" s="131" t="s">
        <v>436</v>
      </c>
      <c r="Y3" s="132"/>
      <c r="Z3" s="242" t="s">
        <v>6</v>
      </c>
      <c r="AA3" s="243" t="s">
        <v>7</v>
      </c>
      <c r="AB3" s="244" t="s">
        <v>9</v>
      </c>
      <c r="AC3" s="27">
        <f>SUM(AC4:AC80)</f>
        <v>0</v>
      </c>
      <c r="AD3" s="133" t="s">
        <v>10</v>
      </c>
      <c r="AE3" s="131" t="s">
        <v>436</v>
      </c>
      <c r="AF3" s="132"/>
      <c r="AG3" s="304" t="s">
        <v>6</v>
      </c>
      <c r="AH3" s="243" t="s">
        <v>7</v>
      </c>
      <c r="AI3" s="25" t="s">
        <v>9</v>
      </c>
      <c r="AJ3" s="27">
        <f>SUM(AJ4:AJ80)</f>
        <v>0</v>
      </c>
      <c r="AK3" s="305" t="s">
        <v>10</v>
      </c>
      <c r="AL3" s="306" t="s">
        <v>436</v>
      </c>
      <c r="AM3" s="132"/>
      <c r="AN3" s="132" t="s">
        <v>6</v>
      </c>
      <c r="AO3" s="243" t="s">
        <v>7</v>
      </c>
      <c r="AP3" s="133" t="s">
        <v>9</v>
      </c>
      <c r="AQ3" s="27">
        <f>SUM(AQ4:AQ17)</f>
        <v>0</v>
      </c>
      <c r="AR3" s="243" t="s">
        <v>10</v>
      </c>
      <c r="AS3" s="341" t="s">
        <v>436</v>
      </c>
      <c r="AT3" s="132"/>
      <c r="AU3" s="132" t="s">
        <v>6</v>
      </c>
      <c r="AV3" s="243" t="s">
        <v>7</v>
      </c>
      <c r="AW3" s="378" t="s">
        <v>9</v>
      </c>
      <c r="AX3" s="27">
        <f>SUM(AX4:AX17)</f>
        <v>0</v>
      </c>
      <c r="AY3" s="379" t="s">
        <v>10</v>
      </c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380"/>
      <c r="DA3" s="380"/>
      <c r="DB3" s="380"/>
      <c r="DC3" s="380"/>
      <c r="DD3" s="380"/>
      <c r="DE3" s="380"/>
      <c r="DF3" s="380"/>
      <c r="DG3" s="380"/>
      <c r="DH3" s="380"/>
      <c r="DI3" s="380"/>
      <c r="DJ3" s="380"/>
      <c r="DK3" s="380"/>
      <c r="DL3" s="380"/>
      <c r="DM3" s="380"/>
      <c r="DN3" s="380"/>
      <c r="DO3" s="380"/>
      <c r="DP3" s="380"/>
      <c r="DQ3" s="380"/>
      <c r="DR3" s="380"/>
      <c r="DS3" s="380"/>
      <c r="DT3" s="380"/>
      <c r="DU3" s="380"/>
      <c r="DV3" s="380"/>
      <c r="DW3" s="380"/>
      <c r="DX3" s="380"/>
      <c r="DY3" s="380"/>
      <c r="DZ3" s="380"/>
      <c r="EA3" s="380"/>
      <c r="EB3" s="380"/>
      <c r="EC3" s="380"/>
      <c r="ED3" s="380"/>
      <c r="EE3" s="380"/>
      <c r="EF3" s="380"/>
      <c r="EG3" s="380"/>
      <c r="EH3" s="380"/>
      <c r="EI3" s="380"/>
      <c r="EJ3" s="380"/>
      <c r="EK3" s="380"/>
      <c r="EL3" s="380"/>
      <c r="EM3" s="380"/>
      <c r="EN3" s="380"/>
      <c r="EO3" s="380"/>
      <c r="EP3" s="380"/>
      <c r="EQ3" s="380"/>
      <c r="ER3" s="380"/>
      <c r="ES3" s="380"/>
      <c r="ET3" s="380"/>
      <c r="EU3" s="380"/>
      <c r="EV3" s="380"/>
      <c r="EW3" s="380"/>
      <c r="EX3" s="380"/>
      <c r="EY3" s="380"/>
      <c r="EZ3" s="380"/>
      <c r="FA3" s="380"/>
      <c r="FB3" s="380"/>
      <c r="FC3" s="380"/>
      <c r="FD3" s="380"/>
      <c r="FE3" s="380"/>
      <c r="FF3" s="380"/>
      <c r="FG3" s="380"/>
      <c r="FH3" s="380"/>
      <c r="FI3" s="380"/>
      <c r="FJ3" s="380"/>
      <c r="FK3" s="380"/>
      <c r="FL3" s="380"/>
      <c r="FM3" s="380"/>
      <c r="FN3" s="380"/>
      <c r="FO3" s="380"/>
      <c r="FP3" s="380"/>
      <c r="FQ3" s="380"/>
      <c r="FR3" s="380"/>
      <c r="FS3" s="380"/>
      <c r="FT3" s="380"/>
      <c r="FU3" s="380"/>
      <c r="FV3" s="380"/>
      <c r="FW3" s="380"/>
      <c r="FX3" s="380"/>
      <c r="FY3" s="380"/>
      <c r="FZ3" s="380"/>
      <c r="GA3" s="380"/>
      <c r="GB3" s="380"/>
      <c r="GC3" s="380"/>
      <c r="GD3" s="380"/>
      <c r="GE3" s="380"/>
      <c r="GF3" s="380"/>
      <c r="GG3" s="380"/>
      <c r="GH3" s="380"/>
      <c r="GI3" s="380"/>
      <c r="GJ3" s="380"/>
      <c r="GK3" s="380"/>
      <c r="GL3" s="380"/>
      <c r="GM3" s="380"/>
      <c r="GN3" s="380"/>
      <c r="GO3" s="380"/>
      <c r="GP3" s="380"/>
      <c r="GQ3" s="380"/>
      <c r="GR3" s="380"/>
      <c r="GS3" s="380"/>
      <c r="GT3" s="380"/>
      <c r="GU3" s="380"/>
      <c r="GV3" s="380"/>
      <c r="GW3" s="380"/>
      <c r="GX3" s="380"/>
      <c r="GY3" s="380"/>
      <c r="GZ3" s="380"/>
      <c r="HA3" s="380"/>
      <c r="HB3" s="380"/>
      <c r="HC3" s="380"/>
      <c r="HD3" s="380"/>
      <c r="HE3" s="380"/>
      <c r="HF3" s="380"/>
      <c r="HG3" s="380"/>
      <c r="HH3" s="380"/>
      <c r="HI3" s="380"/>
      <c r="HJ3" s="380"/>
      <c r="HK3" s="380"/>
      <c r="HL3" s="380"/>
      <c r="HM3" s="380"/>
      <c r="HN3" s="380"/>
      <c r="HO3" s="380"/>
      <c r="HP3" s="380"/>
      <c r="HQ3" s="380"/>
      <c r="HR3" s="380"/>
      <c r="HS3" s="380"/>
      <c r="HT3" s="380"/>
      <c r="HU3" s="380"/>
      <c r="HV3" s="380"/>
      <c r="HW3" s="380"/>
      <c r="HX3" s="380"/>
      <c r="HY3" s="380"/>
      <c r="HZ3" s="380"/>
      <c r="IA3" s="380"/>
      <c r="IB3" s="380"/>
      <c r="IC3" s="380"/>
      <c r="ID3" s="380"/>
      <c r="IE3" s="380"/>
      <c r="IF3" s="380"/>
      <c r="IG3" s="380"/>
      <c r="IH3" s="380"/>
      <c r="II3" s="380"/>
      <c r="IJ3" s="380"/>
      <c r="IK3" s="380"/>
      <c r="IL3" s="380"/>
      <c r="IM3" s="380"/>
      <c r="IN3" s="380"/>
      <c r="IO3" s="380"/>
      <c r="IP3" s="380"/>
      <c r="IQ3" s="380"/>
      <c r="IR3" s="380"/>
      <c r="IS3" s="21"/>
      <c r="IT3" s="21"/>
      <c r="IU3" s="21"/>
      <c r="IV3" s="21"/>
    </row>
    <row r="4" ht="17.45" customHeight="1" spans="3:51">
      <c r="C4" s="28" t="s">
        <v>11</v>
      </c>
      <c r="D4" s="29" t="s">
        <v>437</v>
      </c>
      <c r="E4" s="30" t="s">
        <v>12</v>
      </c>
      <c r="F4" s="31">
        <f>はなまるプラス併配!E4-アパートマンション!F4</f>
        <v>0</v>
      </c>
      <c r="G4" s="32"/>
      <c r="H4" s="33" t="str">
        <f>IF(I4=TRUE,F4,"")</f>
        <v/>
      </c>
      <c r="I4" s="134"/>
      <c r="J4" s="135" t="s">
        <v>13</v>
      </c>
      <c r="K4" s="136" t="s">
        <v>438</v>
      </c>
      <c r="L4" s="137" t="s">
        <v>14</v>
      </c>
      <c r="M4" s="31">
        <f>はなまるプラス併配!L4-アパートマンション!M4</f>
        <v>0</v>
      </c>
      <c r="N4" s="138">
        <v>710</v>
      </c>
      <c r="O4" s="44" t="str">
        <f t="shared" ref="O4:O65" si="0">IF(P4=TRUE,M4,"")</f>
        <v/>
      </c>
      <c r="P4" s="139"/>
      <c r="Q4" s="213" t="s">
        <v>15</v>
      </c>
      <c r="R4" s="214" t="s">
        <v>439</v>
      </c>
      <c r="S4" s="215" t="s">
        <v>16</v>
      </c>
      <c r="T4" s="84">
        <f>はなまるプラス併配!S4-アパートマンション!T4</f>
        <v>65</v>
      </c>
      <c r="U4" s="216">
        <v>257</v>
      </c>
      <c r="V4" s="163" t="str">
        <f t="shared" ref="V4:V67" si="1">IF(W4=TRUE,T4,"")</f>
        <v/>
      </c>
      <c r="W4" s="181" t="b">
        <v>0</v>
      </c>
      <c r="X4" s="217" t="s">
        <v>17</v>
      </c>
      <c r="Y4" s="245" t="s">
        <v>440</v>
      </c>
      <c r="Z4" s="246" t="s">
        <v>18</v>
      </c>
      <c r="AA4" s="31">
        <f>はなまるプラス併配!Z4-アパートマンション!AA4</f>
        <v>0</v>
      </c>
      <c r="AB4" s="247">
        <v>216</v>
      </c>
      <c r="AC4" s="248" t="str">
        <f t="shared" ref="AC4:AC67" si="2">IF(AD4=TRUE,AA4,"")</f>
        <v/>
      </c>
      <c r="AD4" s="249"/>
      <c r="AE4" s="250" t="s">
        <v>19</v>
      </c>
      <c r="AF4" s="251" t="s">
        <v>441</v>
      </c>
      <c r="AG4" s="137" t="s">
        <v>20</v>
      </c>
      <c r="AH4" s="47">
        <f>はなまるプラス併配!AG4-アパートマンション!AH4</f>
        <v>0</v>
      </c>
      <c r="AI4" s="307">
        <v>437</v>
      </c>
      <c r="AJ4" s="308" t="str">
        <f t="shared" ref="AJ4:AJ42" si="3">IF(AK4=TRUE,AH4,"")</f>
        <v/>
      </c>
      <c r="AK4" s="249"/>
      <c r="AL4" s="309" t="s">
        <v>21</v>
      </c>
      <c r="AM4" s="116" t="s">
        <v>442</v>
      </c>
      <c r="AN4" s="83" t="s">
        <v>22</v>
      </c>
      <c r="AO4" s="60">
        <f>はなまるプラス併配!AN4-アパートマンション!AO4</f>
        <v>170</v>
      </c>
      <c r="AP4" s="177">
        <v>211</v>
      </c>
      <c r="AQ4" s="161" t="str">
        <f t="shared" ref="AQ4:AQ9" si="4">IF(AR4=TRUE,AO4,"")</f>
        <v/>
      </c>
      <c r="AR4" s="253" t="b">
        <v>0</v>
      </c>
      <c r="AS4" s="342" t="s">
        <v>23</v>
      </c>
      <c r="AT4" s="343" t="s">
        <v>443</v>
      </c>
      <c r="AU4" s="83" t="s">
        <v>24</v>
      </c>
      <c r="AV4" s="60">
        <f>はなまるプラス併配!AU4-アパートマンション!AV4</f>
        <v>910</v>
      </c>
      <c r="AW4" s="381">
        <v>2269</v>
      </c>
      <c r="AX4" s="161" t="str">
        <f t="shared" ref="AX4:AX8" si="5">IF(AY4=TRUE,AV4,"")</f>
        <v/>
      </c>
      <c r="AY4" s="253" t="b">
        <v>0</v>
      </c>
    </row>
    <row r="5" ht="17.45" customHeight="1" spans="3:51">
      <c r="C5" s="34"/>
      <c r="D5" s="35" t="s">
        <v>444</v>
      </c>
      <c r="E5" s="36"/>
      <c r="F5" s="37">
        <f>はなまるプラス併配!E5-アパートマンション!F5</f>
        <v>0</v>
      </c>
      <c r="G5" s="38"/>
      <c r="H5" s="39"/>
      <c r="I5" s="140"/>
      <c r="J5" s="141"/>
      <c r="K5" s="142">
        <f>SUM(M4:M8)</f>
        <v>0</v>
      </c>
      <c r="L5" s="46" t="s">
        <v>25</v>
      </c>
      <c r="M5" s="47">
        <f>はなまるプラス併配!L5-アパートマンション!M5</f>
        <v>0</v>
      </c>
      <c r="N5" s="48">
        <v>159</v>
      </c>
      <c r="O5" s="49" t="str">
        <f>IF(P5=TRUE,M5,"")</f>
        <v/>
      </c>
      <c r="P5" s="143"/>
      <c r="Q5" s="189"/>
      <c r="R5" s="101">
        <f>SUM(T4:T17)</f>
        <v>1015</v>
      </c>
      <c r="S5" s="88" t="s">
        <v>26</v>
      </c>
      <c r="T5" s="60">
        <f>はなまるプラス併配!S5-アパートマンション!T5</f>
        <v>20</v>
      </c>
      <c r="U5" s="188">
        <v>354</v>
      </c>
      <c r="V5" s="163" t="str">
        <f>IF(W5=TRUE,T5,"")</f>
        <v/>
      </c>
      <c r="W5" s="181" t="b">
        <v>0</v>
      </c>
      <c r="X5" s="218"/>
      <c r="Y5" s="198">
        <f>SUM(AA4:AA24)</f>
        <v>2510</v>
      </c>
      <c r="Z5" s="252" t="s">
        <v>27</v>
      </c>
      <c r="AA5" s="60">
        <f>はなまるプラス併配!Z5-アパートマンション!AA5</f>
        <v>180</v>
      </c>
      <c r="AB5" s="89">
        <v>306</v>
      </c>
      <c r="AC5" s="163" t="str">
        <f>IF(AD5=TRUE,AA5,"")</f>
        <v/>
      </c>
      <c r="AD5" s="253" t="b">
        <v>0</v>
      </c>
      <c r="AE5" s="254"/>
      <c r="AF5" s="255">
        <f>SUM(AH4:AH24)</f>
        <v>1815</v>
      </c>
      <c r="AG5" s="42" t="s">
        <v>28</v>
      </c>
      <c r="AH5" s="47">
        <f>はなまるプラス併配!AG5-アパートマンション!AH5</f>
        <v>0</v>
      </c>
      <c r="AI5" s="93">
        <v>569</v>
      </c>
      <c r="AJ5" s="44" t="str">
        <f>IF(AK5=TRUE,AH5,"")</f>
        <v/>
      </c>
      <c r="AK5" s="260"/>
      <c r="AL5" s="310"/>
      <c r="AM5" s="87">
        <f>SUM(AO4:AO9)</f>
        <v>1735</v>
      </c>
      <c r="AN5" s="88" t="s">
        <v>29</v>
      </c>
      <c r="AO5" s="60">
        <f>はなまるプラス併配!AN5-アパートマンション!AO5</f>
        <v>520</v>
      </c>
      <c r="AP5" s="89">
        <v>529</v>
      </c>
      <c r="AQ5" s="163" t="str">
        <f>IF(AR5=TRUE,AO5,"")</f>
        <v/>
      </c>
      <c r="AR5" s="253" t="b">
        <v>0</v>
      </c>
      <c r="AS5" s="344"/>
      <c r="AT5" s="87">
        <f>SUM(AV4:AV7)</f>
        <v>1975</v>
      </c>
      <c r="AU5" s="88" t="s">
        <v>30</v>
      </c>
      <c r="AV5" s="60">
        <f>はなまるプラス併配!AU5-アパートマンション!AV5</f>
        <v>390</v>
      </c>
      <c r="AW5" s="94">
        <v>1302</v>
      </c>
      <c r="AX5" s="161" t="str">
        <f>IF(AY5=TRUE,AV5,"")</f>
        <v/>
      </c>
      <c r="AY5" s="253" t="b">
        <v>0</v>
      </c>
    </row>
    <row r="6" ht="17.45" customHeight="1" spans="3:52">
      <c r="C6" s="40" t="s">
        <v>31</v>
      </c>
      <c r="D6" s="41" t="s">
        <v>445</v>
      </c>
      <c r="E6" s="42" t="s">
        <v>32</v>
      </c>
      <c r="F6" s="31">
        <f>はなまるプラス併配!E6-アパートマンション!F6</f>
        <v>0</v>
      </c>
      <c r="G6" s="43">
        <v>55</v>
      </c>
      <c r="H6" s="44"/>
      <c r="I6" s="144"/>
      <c r="J6" s="141"/>
      <c r="K6" s="145"/>
      <c r="L6" s="46" t="s">
        <v>33</v>
      </c>
      <c r="M6" s="47">
        <f>はなまるプラス併配!L6-アパートマンション!M6</f>
        <v>0</v>
      </c>
      <c r="N6" s="48">
        <v>70</v>
      </c>
      <c r="O6" s="49" t="str">
        <f>IF(P6=TRUE,M6,"")</f>
        <v/>
      </c>
      <c r="P6" s="143"/>
      <c r="Q6" s="189"/>
      <c r="R6" s="90"/>
      <c r="S6" s="88" t="s">
        <v>34</v>
      </c>
      <c r="T6" s="60">
        <f>はなまるプラス併配!S6-アパートマンション!T6</f>
        <v>30</v>
      </c>
      <c r="U6" s="188">
        <v>368</v>
      </c>
      <c r="V6" s="163" t="str">
        <f>IF(W6=TRUE,T6,"")</f>
        <v/>
      </c>
      <c r="W6" s="181" t="b">
        <v>0</v>
      </c>
      <c r="X6" s="218"/>
      <c r="Y6" s="199"/>
      <c r="Z6" s="252" t="s">
        <v>35</v>
      </c>
      <c r="AA6" s="60">
        <f>はなまるプラス併配!Z6-アパートマンション!AA6</f>
        <v>280</v>
      </c>
      <c r="AB6" s="89">
        <v>398</v>
      </c>
      <c r="AC6" s="163" t="str">
        <f>IF(AD6=TRUE,AA6,"")</f>
        <v/>
      </c>
      <c r="AD6" s="253" t="b">
        <v>0</v>
      </c>
      <c r="AE6" s="254"/>
      <c r="AF6" s="199"/>
      <c r="AG6" s="176" t="s">
        <v>36</v>
      </c>
      <c r="AH6" s="60">
        <f>はなまるプラス併配!AG6-アパートマンション!AH6</f>
        <v>190</v>
      </c>
      <c r="AI6" s="89">
        <v>420</v>
      </c>
      <c r="AJ6" s="163" t="str">
        <f>IF(AK6=TRUE,AH6,"")</f>
        <v/>
      </c>
      <c r="AK6" s="253" t="b">
        <v>0</v>
      </c>
      <c r="AL6" s="310"/>
      <c r="AM6" s="108"/>
      <c r="AN6" s="88" t="s">
        <v>37</v>
      </c>
      <c r="AO6" s="60">
        <f>はなまるプラス併配!AN6-アパートマンション!AO6</f>
        <v>400</v>
      </c>
      <c r="AP6" s="89">
        <v>409</v>
      </c>
      <c r="AQ6" s="163" t="str">
        <f>IF(AR6=TRUE,AO6,"")</f>
        <v/>
      </c>
      <c r="AR6" s="253" t="b">
        <v>0</v>
      </c>
      <c r="AS6" s="344"/>
      <c r="AT6" s="108"/>
      <c r="AU6" s="88" t="s">
        <v>38</v>
      </c>
      <c r="AV6" s="60">
        <f>はなまるプラス併配!AU6-アパートマンション!AV6</f>
        <v>305</v>
      </c>
      <c r="AW6" s="89">
        <v>584</v>
      </c>
      <c r="AX6" s="163" t="str">
        <f>IF(AY6=TRUE,AV6,"")</f>
        <v/>
      </c>
      <c r="AY6" s="253" t="b">
        <v>0</v>
      </c>
      <c r="AZ6" s="4"/>
    </row>
    <row r="7" ht="17.45" customHeight="1" spans="3:51">
      <c r="C7" s="45"/>
      <c r="D7" s="41"/>
      <c r="E7" s="46" t="s">
        <v>39</v>
      </c>
      <c r="F7" s="47">
        <f>はなまるプラス併配!E7-アパートマンション!F7</f>
        <v>0</v>
      </c>
      <c r="G7" s="48">
        <v>166</v>
      </c>
      <c r="H7" s="49"/>
      <c r="I7" s="146"/>
      <c r="J7" s="141"/>
      <c r="K7" s="145"/>
      <c r="L7" s="46" t="s">
        <v>40</v>
      </c>
      <c r="M7" s="47">
        <f>はなまるプラス併配!L7-アパートマンション!M7</f>
        <v>0</v>
      </c>
      <c r="N7" s="48">
        <v>93</v>
      </c>
      <c r="O7" s="49" t="str">
        <f>IF(P7=TRUE,M7,"")</f>
        <v/>
      </c>
      <c r="P7" s="143"/>
      <c r="Q7" s="189"/>
      <c r="R7" s="90"/>
      <c r="S7" s="88" t="s">
        <v>41</v>
      </c>
      <c r="T7" s="60">
        <f>はなまるプラス併配!S7-アパートマンション!T7</f>
        <v>70</v>
      </c>
      <c r="U7" s="188">
        <v>78</v>
      </c>
      <c r="V7" s="163" t="str">
        <f>IF(W7=TRUE,T7,"")</f>
        <v/>
      </c>
      <c r="W7" s="181" t="b">
        <v>0</v>
      </c>
      <c r="X7" s="218"/>
      <c r="Y7" s="199"/>
      <c r="Z7" s="252" t="s">
        <v>42</v>
      </c>
      <c r="AA7" s="60">
        <f>はなまるプラス併配!Z7-アパートマンション!AA7</f>
        <v>210</v>
      </c>
      <c r="AB7" s="89">
        <v>397</v>
      </c>
      <c r="AC7" s="163" t="str">
        <f>IF(AD7=TRUE,AA7,"")</f>
        <v/>
      </c>
      <c r="AD7" s="253" t="b">
        <v>0</v>
      </c>
      <c r="AE7" s="254"/>
      <c r="AF7" s="199"/>
      <c r="AG7" s="176" t="s">
        <v>43</v>
      </c>
      <c r="AH7" s="60">
        <f>はなまるプラス併配!AG7-アパートマンション!AH7</f>
        <v>50</v>
      </c>
      <c r="AI7" s="89">
        <v>106</v>
      </c>
      <c r="AJ7" s="163" t="str">
        <f>IF(AK7=TRUE,AH7,"")</f>
        <v/>
      </c>
      <c r="AK7" s="253"/>
      <c r="AL7" s="310"/>
      <c r="AM7" s="72"/>
      <c r="AN7" s="92" t="s">
        <v>44</v>
      </c>
      <c r="AO7" s="47">
        <f>はなまるプラス併配!AN7-アパートマンション!AO7</f>
        <v>0</v>
      </c>
      <c r="AP7" s="93">
        <v>364</v>
      </c>
      <c r="AQ7" s="44" t="str">
        <f>IF(AR7=TRUE,AO7,"")</f>
        <v/>
      </c>
      <c r="AR7" s="260"/>
      <c r="AS7" s="345"/>
      <c r="AT7" s="109"/>
      <c r="AU7" s="104" t="s">
        <v>45</v>
      </c>
      <c r="AV7" s="68">
        <f>はなまるプラス併配!AU7-アパートマンション!AV7</f>
        <v>370</v>
      </c>
      <c r="AW7" s="170">
        <v>597</v>
      </c>
      <c r="AX7" s="296" t="str">
        <f>IF(AY7=TRUE,AV7,"")</f>
        <v/>
      </c>
      <c r="AY7" s="185" t="b">
        <v>0</v>
      </c>
    </row>
    <row r="8" ht="17.45" customHeight="1" spans="3:51">
      <c r="C8" s="45"/>
      <c r="D8" s="41"/>
      <c r="E8" s="46" t="s">
        <v>46</v>
      </c>
      <c r="F8" s="47">
        <f>はなまるプラス併配!E8-アパートマンション!F8</f>
        <v>0</v>
      </c>
      <c r="G8" s="48">
        <v>259</v>
      </c>
      <c r="H8" s="49"/>
      <c r="I8" s="146"/>
      <c r="J8" s="147"/>
      <c r="K8" s="148"/>
      <c r="L8" s="149" t="s">
        <v>47</v>
      </c>
      <c r="M8" s="37">
        <f>はなまるプラス併配!L8-アパートマンション!M8</f>
        <v>0</v>
      </c>
      <c r="N8" s="38">
        <v>497</v>
      </c>
      <c r="O8" s="39" t="str">
        <f>IF(P8=TRUE,M8,"")</f>
        <v/>
      </c>
      <c r="P8" s="150"/>
      <c r="Q8" s="189"/>
      <c r="R8" s="90"/>
      <c r="S8" s="88" t="s">
        <v>48</v>
      </c>
      <c r="T8" s="60">
        <f>はなまるプラス併配!S8-アパートマンション!T8</f>
        <v>100</v>
      </c>
      <c r="U8" s="219">
        <v>124</v>
      </c>
      <c r="V8" s="163" t="str">
        <f>IF(W8=TRUE,T8,"")</f>
        <v/>
      </c>
      <c r="W8" s="181" t="b">
        <v>0</v>
      </c>
      <c r="X8" s="218"/>
      <c r="Y8" s="199"/>
      <c r="Z8" s="256" t="s">
        <v>49</v>
      </c>
      <c r="AA8" s="60">
        <f>はなまるプラス併配!Z8-アパートマンション!AA8</f>
        <v>150</v>
      </c>
      <c r="AB8" s="89">
        <v>302</v>
      </c>
      <c r="AC8" s="163" t="str">
        <f>IF(AD8=TRUE,AA8,"")</f>
        <v/>
      </c>
      <c r="AD8" s="253" t="b">
        <v>0</v>
      </c>
      <c r="AE8" s="254"/>
      <c r="AF8" s="199"/>
      <c r="AG8" s="178" t="s">
        <v>50</v>
      </c>
      <c r="AH8" s="60">
        <f>はなまるプラス併配!AG8-アパートマンション!AH8</f>
        <v>150</v>
      </c>
      <c r="AI8" s="89">
        <v>356</v>
      </c>
      <c r="AJ8" s="163" t="str">
        <f>IF(AK8=TRUE,AH8,"")</f>
        <v/>
      </c>
      <c r="AK8" s="253"/>
      <c r="AL8" s="310"/>
      <c r="AM8" s="108"/>
      <c r="AN8" s="88" t="s">
        <v>51</v>
      </c>
      <c r="AO8" s="60">
        <f>はなまるプラス併配!AN8-アパートマンション!AO8</f>
        <v>310</v>
      </c>
      <c r="AP8" s="89">
        <v>400</v>
      </c>
      <c r="AQ8" s="163" t="str">
        <f>IF(AR8=TRUE,AO8,"")</f>
        <v/>
      </c>
      <c r="AR8" s="253" t="b">
        <v>0</v>
      </c>
      <c r="AS8" s="346" t="s">
        <v>52</v>
      </c>
      <c r="AT8" s="105" t="s">
        <v>446</v>
      </c>
      <c r="AU8" s="215" t="s">
        <v>53</v>
      </c>
      <c r="AV8" s="84">
        <f>はなまるプラス併配!AU8-アパートマンション!AV8</f>
        <v>570</v>
      </c>
      <c r="AW8" s="89">
        <v>1495</v>
      </c>
      <c r="AX8" s="163" t="str">
        <f>IF(AY8=TRUE,AV8,"")</f>
        <v/>
      </c>
      <c r="AY8" s="253" t="b">
        <v>0</v>
      </c>
    </row>
    <row r="9" ht="17.45" customHeight="1" spans="3:51">
      <c r="C9" s="45"/>
      <c r="D9" s="41"/>
      <c r="E9" s="46" t="s">
        <v>54</v>
      </c>
      <c r="F9" s="47">
        <f>はなまるプラス併配!E9-アパートマンション!F9</f>
        <v>0</v>
      </c>
      <c r="G9" s="48">
        <v>176</v>
      </c>
      <c r="H9" s="49"/>
      <c r="I9" s="146"/>
      <c r="J9" s="151" t="s">
        <v>55</v>
      </c>
      <c r="K9" s="54" t="s">
        <v>447</v>
      </c>
      <c r="L9" s="55" t="s">
        <v>56</v>
      </c>
      <c r="M9" s="31">
        <f>はなまるプラス併配!L9-アパートマンション!M9</f>
        <v>40</v>
      </c>
      <c r="N9" s="152">
        <v>119</v>
      </c>
      <c r="O9" s="153" t="str">
        <f>IF(P9=TRUE,M9,"")</f>
        <v/>
      </c>
      <c r="P9" s="154"/>
      <c r="Q9" s="189"/>
      <c r="R9" s="90"/>
      <c r="S9" s="88" t="s">
        <v>57</v>
      </c>
      <c r="T9" s="60">
        <f>はなまるプラス併配!S9-アパートマンション!T9</f>
        <v>100</v>
      </c>
      <c r="U9" s="61">
        <v>131</v>
      </c>
      <c r="V9" s="163" t="str">
        <f>IF(W9=TRUE,T9,"")</f>
        <v/>
      </c>
      <c r="W9" s="181" t="b">
        <v>0</v>
      </c>
      <c r="X9" s="218"/>
      <c r="Y9" s="199"/>
      <c r="Z9" s="257" t="s">
        <v>58</v>
      </c>
      <c r="AA9" s="60">
        <f>はなまるプラス併配!Z9-アパートマンション!AA9</f>
        <v>80</v>
      </c>
      <c r="AB9" s="89">
        <v>131</v>
      </c>
      <c r="AC9" s="163" t="str">
        <f>IF(AD9=TRUE,AA9,"")</f>
        <v/>
      </c>
      <c r="AD9" s="253" t="b">
        <v>0</v>
      </c>
      <c r="AE9" s="254"/>
      <c r="AF9" s="199"/>
      <c r="AG9" s="59" t="s">
        <v>59</v>
      </c>
      <c r="AH9" s="60">
        <f>はなまるプラス併配!AG9-アパートマンション!AH9</f>
        <v>20</v>
      </c>
      <c r="AI9" s="89">
        <v>149</v>
      </c>
      <c r="AJ9" s="163" t="str">
        <f>IF(AK9=TRUE,AH9,"")</f>
        <v/>
      </c>
      <c r="AK9" s="253"/>
      <c r="AL9" s="310"/>
      <c r="AM9" s="109"/>
      <c r="AN9" s="104" t="s">
        <v>60</v>
      </c>
      <c r="AO9" s="68">
        <f>はなまるプラス併配!AN9-アパートマンション!AO9</f>
        <v>335</v>
      </c>
      <c r="AP9" s="170">
        <v>521</v>
      </c>
      <c r="AQ9" s="296" t="str">
        <f>IF(AR9=TRUE,AO9,"")</f>
        <v/>
      </c>
      <c r="AR9" s="185" t="b">
        <v>0</v>
      </c>
      <c r="AS9" s="344"/>
      <c r="AT9" s="347">
        <f>SUM(AV8:AV12)</f>
        <v>570</v>
      </c>
      <c r="AU9" s="348" t="s">
        <v>61</v>
      </c>
      <c r="AV9" s="47">
        <f>はなまるプラス併配!AU9-アパートマンション!AV9</f>
        <v>0</v>
      </c>
      <c r="AW9" s="93">
        <v>91</v>
      </c>
      <c r="AX9" s="49"/>
      <c r="AY9" s="359"/>
    </row>
    <row r="10" ht="17.45" customHeight="1" spans="3:51">
      <c r="C10" s="50"/>
      <c r="D10" s="41"/>
      <c r="E10" s="51" t="s">
        <v>62</v>
      </c>
      <c r="F10" s="37">
        <f>はなまるプラス併配!E10-アパートマンション!F10</f>
        <v>0</v>
      </c>
      <c r="G10" s="52">
        <v>79</v>
      </c>
      <c r="H10" s="53"/>
      <c r="I10" s="140"/>
      <c r="J10" s="155"/>
      <c r="K10" s="101">
        <f>SUM(M9:M19)</f>
        <v>800</v>
      </c>
      <c r="L10" s="59" t="s">
        <v>63</v>
      </c>
      <c r="M10" s="60">
        <f>はなまるプラス併配!L10-アパートマンション!M10</f>
        <v>40</v>
      </c>
      <c r="N10" s="94">
        <v>106</v>
      </c>
      <c r="O10" s="156" t="str">
        <f>IF(P10=TRUE,M10,"")</f>
        <v/>
      </c>
      <c r="P10" s="157" t="b">
        <v>0</v>
      </c>
      <c r="Q10" s="189"/>
      <c r="R10" s="91"/>
      <c r="S10" s="92" t="s">
        <v>64</v>
      </c>
      <c r="T10" s="47">
        <f>はなまるプラス併配!S10-アパートマンション!T10</f>
        <v>0</v>
      </c>
      <c r="U10" s="43">
        <v>103</v>
      </c>
      <c r="V10" s="44" t="str">
        <f>IF(W10=TRUE,T10,"")</f>
        <v/>
      </c>
      <c r="W10" s="139"/>
      <c r="X10" s="218"/>
      <c r="Y10" s="199"/>
      <c r="Z10" s="257" t="s">
        <v>65</v>
      </c>
      <c r="AA10" s="60">
        <f>はなまるプラス併配!Z10-アパートマンション!AA10</f>
        <v>180</v>
      </c>
      <c r="AB10" s="89">
        <v>225</v>
      </c>
      <c r="AC10" s="163" t="str">
        <f>IF(AD10=TRUE,AA10,"")</f>
        <v/>
      </c>
      <c r="AD10" s="253" t="b">
        <v>0</v>
      </c>
      <c r="AE10" s="254"/>
      <c r="AF10" s="199"/>
      <c r="AG10" s="59" t="s">
        <v>66</v>
      </c>
      <c r="AH10" s="60">
        <f>はなまるプラス併配!AG10-アパートマンション!AH10</f>
        <v>40</v>
      </c>
      <c r="AI10" s="89">
        <v>74</v>
      </c>
      <c r="AJ10" s="163" t="str">
        <f>IF(AK10=TRUE,AH10,"")</f>
        <v/>
      </c>
      <c r="AK10" s="253"/>
      <c r="AL10" s="311" t="s">
        <v>67</v>
      </c>
      <c r="AM10" s="41" t="s">
        <v>493</v>
      </c>
      <c r="AN10" s="259" t="s">
        <v>68</v>
      </c>
      <c r="AO10" s="31">
        <f>はなまるプラス併配!AN10-アパートマンション!AO10</f>
        <v>0</v>
      </c>
      <c r="AP10" s="269">
        <v>261</v>
      </c>
      <c r="AQ10" s="270"/>
      <c r="AR10" s="260"/>
      <c r="AS10" s="344"/>
      <c r="AT10" s="72"/>
      <c r="AU10" s="348" t="s">
        <v>69</v>
      </c>
      <c r="AV10" s="47">
        <f>はなまるプラス併配!AU10-アパートマンション!AV10</f>
        <v>0</v>
      </c>
      <c r="AW10" s="93">
        <v>169</v>
      </c>
      <c r="AX10" s="49"/>
      <c r="AY10" s="359"/>
    </row>
    <row r="11" ht="17.45" customHeight="1" spans="3:55">
      <c r="C11" s="40" t="s">
        <v>70</v>
      </c>
      <c r="D11" s="54" t="s">
        <v>448</v>
      </c>
      <c r="E11" s="55" t="s">
        <v>71</v>
      </c>
      <c r="F11" s="31">
        <f>はなまるプラス併配!E11-アパートマンション!F11</f>
        <v>0</v>
      </c>
      <c r="G11" s="56"/>
      <c r="H11" s="57"/>
      <c r="I11" s="144"/>
      <c r="J11" s="155"/>
      <c r="K11" s="158"/>
      <c r="L11" s="159" t="s">
        <v>72</v>
      </c>
      <c r="M11" s="60">
        <f>はなまるプラス併配!L11-アパートマンション!M11</f>
        <v>185</v>
      </c>
      <c r="N11" s="89">
        <v>249</v>
      </c>
      <c r="O11" s="62" t="str">
        <f>IF(P11=TRUE,M11,"")</f>
        <v/>
      </c>
      <c r="P11" s="157" t="b">
        <v>0</v>
      </c>
      <c r="Q11" s="189"/>
      <c r="R11" s="90"/>
      <c r="S11" s="88" t="s">
        <v>73</v>
      </c>
      <c r="T11" s="60">
        <f>はなまるプラス併配!S11-アパートマンション!T11</f>
        <v>40</v>
      </c>
      <c r="U11" s="188">
        <v>82</v>
      </c>
      <c r="V11" s="163" t="str">
        <f>IF(W11=TRUE,T11,"")</f>
        <v/>
      </c>
      <c r="W11" s="181" t="b">
        <v>0</v>
      </c>
      <c r="X11" s="218"/>
      <c r="Y11" s="258"/>
      <c r="Z11" s="259" t="s">
        <v>74</v>
      </c>
      <c r="AA11" s="47">
        <f>はなまるプラス併配!Z11-アパートマンション!AA11</f>
        <v>0</v>
      </c>
      <c r="AB11" s="93">
        <v>247</v>
      </c>
      <c r="AC11" s="44" t="str">
        <f>IF(AD11=TRUE,AA11,"")</f>
        <v/>
      </c>
      <c r="AD11" s="260"/>
      <c r="AE11" s="254"/>
      <c r="AF11" s="258"/>
      <c r="AG11" s="42" t="s">
        <v>75</v>
      </c>
      <c r="AH11" s="47">
        <f>はなまるプラス併配!AG11-アパートマンション!AH11</f>
        <v>0</v>
      </c>
      <c r="AI11" s="93">
        <v>507</v>
      </c>
      <c r="AJ11" s="44" t="str">
        <f>IF(AK11=TRUE,AH11,"")</f>
        <v/>
      </c>
      <c r="AK11" s="260"/>
      <c r="AL11" s="312"/>
      <c r="AM11" s="41"/>
      <c r="AN11" s="262" t="s">
        <v>76</v>
      </c>
      <c r="AO11" s="47">
        <f>はなまるプラス併配!AN11-アパートマンション!AO11</f>
        <v>0</v>
      </c>
      <c r="AP11" s="93">
        <v>78</v>
      </c>
      <c r="AQ11" s="49"/>
      <c r="AR11" s="349"/>
      <c r="AS11" s="345"/>
      <c r="AT11" s="313"/>
      <c r="AU11" s="350" t="s">
        <v>77</v>
      </c>
      <c r="AV11" s="37">
        <f>はなまるプラス併配!AU11-アパートマンション!AV11</f>
        <v>0</v>
      </c>
      <c r="AW11" s="269">
        <v>265</v>
      </c>
      <c r="AX11" s="270"/>
      <c r="AY11" s="353"/>
      <c r="BB11" s="161"/>
      <c r="BC11" s="365"/>
    </row>
    <row r="12" ht="17.45" customHeight="1" spans="3:55">
      <c r="C12" s="45"/>
      <c r="D12" s="58">
        <f>SUM(F11:F14)</f>
        <v>405</v>
      </c>
      <c r="E12" s="59" t="s">
        <v>78</v>
      </c>
      <c r="F12" s="60">
        <f>はなまるプラス併配!E12-アパートマンション!F12</f>
        <v>80</v>
      </c>
      <c r="G12" s="61">
        <v>228</v>
      </c>
      <c r="H12" s="62" t="str">
        <f t="shared" ref="H12:H14" si="6">IF(I12=TRUE,F12,"")</f>
        <v/>
      </c>
      <c r="I12" s="160" t="b">
        <v>0</v>
      </c>
      <c r="J12" s="155"/>
      <c r="K12" s="158"/>
      <c r="L12" s="159" t="s">
        <v>79</v>
      </c>
      <c r="M12" s="60">
        <f>はなまるプラス併配!L12-アパートマンション!M12</f>
        <v>115</v>
      </c>
      <c r="N12" s="85">
        <v>197</v>
      </c>
      <c r="O12" s="161" t="str">
        <f>IF(P12=TRUE,M12,"")</f>
        <v/>
      </c>
      <c r="P12" s="157" t="b">
        <v>0</v>
      </c>
      <c r="Q12" s="189"/>
      <c r="R12" s="90"/>
      <c r="S12" s="88" t="s">
        <v>80</v>
      </c>
      <c r="T12" s="60">
        <f>はなまるプラス併配!S12-アパートマンション!T12</f>
        <v>120</v>
      </c>
      <c r="U12" s="188">
        <v>144</v>
      </c>
      <c r="V12" s="163" t="str">
        <f>IF(W12=TRUE,T12,"")</f>
        <v/>
      </c>
      <c r="W12" s="181" t="b">
        <v>0</v>
      </c>
      <c r="X12" s="218"/>
      <c r="Y12" s="199"/>
      <c r="Z12" s="257" t="s">
        <v>81</v>
      </c>
      <c r="AA12" s="60">
        <f>はなまるプラス併配!Z12-アパートマンション!AA12</f>
        <v>320</v>
      </c>
      <c r="AB12" s="89">
        <v>617</v>
      </c>
      <c r="AC12" s="163" t="str">
        <f>IF(AD12=TRUE,AA12,"")</f>
        <v/>
      </c>
      <c r="AD12" s="253" t="b">
        <v>0</v>
      </c>
      <c r="AE12" s="254"/>
      <c r="AF12" s="261"/>
      <c r="AG12" s="59" t="s">
        <v>82</v>
      </c>
      <c r="AH12" s="60">
        <f>はなまるプラス併配!AG12-アパートマンション!AH12</f>
        <v>130</v>
      </c>
      <c r="AI12" s="61">
        <v>548</v>
      </c>
      <c r="AJ12" s="163" t="str">
        <f>IF(AK12=TRUE,AH12,"")</f>
        <v/>
      </c>
      <c r="AK12" s="253" t="b">
        <v>0</v>
      </c>
      <c r="AL12" s="312"/>
      <c r="AM12" s="41"/>
      <c r="AN12" s="262" t="s">
        <v>83</v>
      </c>
      <c r="AO12" s="47">
        <f>はなまるプラス併配!AN12-アパートマンション!AO12</f>
        <v>0</v>
      </c>
      <c r="AP12" s="93">
        <v>251</v>
      </c>
      <c r="AQ12" s="49"/>
      <c r="AR12" s="349"/>
      <c r="AS12" s="346" t="s">
        <v>84</v>
      </c>
      <c r="AT12" s="351" t="s">
        <v>494</v>
      </c>
      <c r="AU12" s="352" t="s">
        <v>85</v>
      </c>
      <c r="AV12" s="31">
        <f>はなまるプラス併配!AU12-アパートマンション!AV12</f>
        <v>0</v>
      </c>
      <c r="AW12" s="152">
        <v>390</v>
      </c>
      <c r="AX12" s="270"/>
      <c r="AY12" s="357"/>
      <c r="BB12" s="161"/>
      <c r="BC12" s="365"/>
    </row>
    <row r="13" ht="17.45" customHeight="1" spans="3:55">
      <c r="C13" s="45"/>
      <c r="D13" s="63"/>
      <c r="E13" s="64" t="s">
        <v>86</v>
      </c>
      <c r="F13" s="60">
        <f>はなまるプラス併配!E13-アパートマンション!F13</f>
        <v>60</v>
      </c>
      <c r="G13" s="65">
        <v>140</v>
      </c>
      <c r="H13" s="62" t="str">
        <f>IF(I13=TRUE,F13,"")</f>
        <v/>
      </c>
      <c r="I13" s="160" t="b">
        <v>0</v>
      </c>
      <c r="J13" s="155"/>
      <c r="K13" s="162"/>
      <c r="L13" s="159"/>
      <c r="M13" s="60"/>
      <c r="N13" s="85"/>
      <c r="O13" s="163" t="str">
        <f>IF(P13=TRUE,M13,"")</f>
        <v/>
      </c>
      <c r="P13" s="157"/>
      <c r="Q13" s="189"/>
      <c r="R13" s="90"/>
      <c r="S13" s="88" t="s">
        <v>87</v>
      </c>
      <c r="T13" s="60">
        <f>はなまるプラス併配!S13-アパートマンション!T13</f>
        <v>130</v>
      </c>
      <c r="U13" s="188">
        <v>147</v>
      </c>
      <c r="V13" s="163" t="str">
        <f>IF(W13=TRUE,T13,"")</f>
        <v/>
      </c>
      <c r="W13" s="181" t="b">
        <v>0</v>
      </c>
      <c r="X13" s="218"/>
      <c r="Y13" s="199"/>
      <c r="Z13" s="257" t="s">
        <v>88</v>
      </c>
      <c r="AA13" s="60">
        <f>はなまるプラス併配!Z13-アパートマンション!AA13</f>
        <v>30</v>
      </c>
      <c r="AB13" s="89">
        <v>145</v>
      </c>
      <c r="AC13" s="163" t="str">
        <f>IF(AD13=TRUE,AA13,"")</f>
        <v/>
      </c>
      <c r="AD13" s="253" t="b">
        <v>0</v>
      </c>
      <c r="AE13" s="254"/>
      <c r="AF13" s="199"/>
      <c r="AG13" s="59" t="s">
        <v>89</v>
      </c>
      <c r="AH13" s="60">
        <f>はなまるプラス併配!AG13-アパートマンション!AH13</f>
        <v>200</v>
      </c>
      <c r="AI13" s="61">
        <v>367</v>
      </c>
      <c r="AJ13" s="163" t="str">
        <f>IF(AK13=TRUE,AH13,"")</f>
        <v/>
      </c>
      <c r="AK13" s="253" t="b">
        <v>0</v>
      </c>
      <c r="AL13" s="312"/>
      <c r="AM13" s="313"/>
      <c r="AN13" s="265" t="s">
        <v>90</v>
      </c>
      <c r="AO13" s="37">
        <f>はなまるプラス併配!AN13-アパートマンション!AO13</f>
        <v>0</v>
      </c>
      <c r="AP13" s="335">
        <v>168</v>
      </c>
      <c r="AQ13" s="266"/>
      <c r="AR13" s="353"/>
      <c r="AS13" s="354"/>
      <c r="AT13" s="316"/>
      <c r="AU13" s="355" t="s">
        <v>91</v>
      </c>
      <c r="AV13" s="356">
        <f>はなまるプラス併配!AU13-アパートマンション!AV13</f>
        <v>0</v>
      </c>
      <c r="AW13" s="382">
        <v>199</v>
      </c>
      <c r="AX13" s="383"/>
      <c r="AY13" s="363"/>
      <c r="BB13" s="161"/>
      <c r="BC13" s="384"/>
    </row>
    <row r="14" ht="17.45" customHeight="1" spans="3:55">
      <c r="C14" s="45"/>
      <c r="D14" s="66"/>
      <c r="E14" s="67" t="s">
        <v>92</v>
      </c>
      <c r="F14" s="68">
        <f>はなまるプラス併配!E14-アパートマンション!F14</f>
        <v>265</v>
      </c>
      <c r="G14" s="69">
        <v>459</v>
      </c>
      <c r="H14" s="62" t="str">
        <f>IF(I14=TRUE,F14,"")</f>
        <v/>
      </c>
      <c r="I14" s="164" t="b">
        <v>0</v>
      </c>
      <c r="J14" s="155"/>
      <c r="K14" s="162"/>
      <c r="L14" s="159" t="s">
        <v>93</v>
      </c>
      <c r="M14" s="60">
        <f>はなまるプラス併配!L14-アパートマンション!M14</f>
        <v>0</v>
      </c>
      <c r="N14" s="85">
        <v>118</v>
      </c>
      <c r="O14" s="163" t="str">
        <f>IF(P14=TRUE,M14,"")</f>
        <v/>
      </c>
      <c r="P14" s="157"/>
      <c r="Q14" s="189"/>
      <c r="R14" s="91"/>
      <c r="S14" s="92" t="s">
        <v>94</v>
      </c>
      <c r="T14" s="47">
        <f>はなまるプラス併配!S14-アパートマンション!T14</f>
        <v>0</v>
      </c>
      <c r="U14" s="43">
        <v>377</v>
      </c>
      <c r="V14" s="44" t="str">
        <f>IF(W14=TRUE,T14,"")</f>
        <v/>
      </c>
      <c r="W14" s="139"/>
      <c r="X14" s="218"/>
      <c r="Y14" s="258"/>
      <c r="Z14" s="262" t="s">
        <v>95</v>
      </c>
      <c r="AA14" s="47">
        <f>はなまるプラス併配!Z14-アパートマンション!AA14</f>
        <v>0</v>
      </c>
      <c r="AB14" s="93">
        <v>235</v>
      </c>
      <c r="AC14" s="44" t="str">
        <f>IF(AD14=TRUE,AA14,"")</f>
        <v/>
      </c>
      <c r="AD14" s="260"/>
      <c r="AE14" s="254"/>
      <c r="AF14" s="199"/>
      <c r="AG14" s="178" t="s">
        <v>96</v>
      </c>
      <c r="AH14" s="60">
        <f>はなまるプラス併配!AG14-アパートマンション!AH14</f>
        <v>110</v>
      </c>
      <c r="AI14" s="61">
        <v>386</v>
      </c>
      <c r="AJ14" s="163" t="str">
        <f>IF(AK14=TRUE,AH14,"")</f>
        <v/>
      </c>
      <c r="AK14" s="253" t="b">
        <v>0</v>
      </c>
      <c r="AL14" s="314" t="s">
        <v>97</v>
      </c>
      <c r="AM14" s="41" t="s">
        <v>495</v>
      </c>
      <c r="AN14" s="259" t="s">
        <v>98</v>
      </c>
      <c r="AO14" s="31">
        <f>はなまるプラス併配!AN14-アパートマンション!AO14</f>
        <v>0</v>
      </c>
      <c r="AP14" s="269">
        <v>292</v>
      </c>
      <c r="AQ14" s="270"/>
      <c r="AR14" s="357"/>
      <c r="AS14" s="358"/>
      <c r="AT14" s="13" t="s">
        <v>106</v>
      </c>
      <c r="AV14" s="14">
        <f>SUM(AV4:AV13)</f>
        <v>2545</v>
      </c>
      <c r="AW14" s="320">
        <f>SUM(AW4:AW13)</f>
        <v>7361</v>
      </c>
      <c r="AX14" s="320"/>
      <c r="AY14" s="365"/>
      <c r="BB14" s="161"/>
      <c r="BC14" s="384"/>
    </row>
    <row r="15" ht="17.45" customHeight="1" spans="3:55">
      <c r="C15" s="40" t="s">
        <v>99</v>
      </c>
      <c r="D15" s="70" t="s">
        <v>449</v>
      </c>
      <c r="E15" s="71" t="s">
        <v>100</v>
      </c>
      <c r="F15" s="31"/>
      <c r="G15" s="43">
        <v>471</v>
      </c>
      <c r="H15" s="44"/>
      <c r="I15" s="144"/>
      <c r="J15" s="155"/>
      <c r="K15" s="63"/>
      <c r="L15" s="59" t="s">
        <v>101</v>
      </c>
      <c r="M15" s="60">
        <f>はなまるプラス併配!L15-アパートマンション!M15</f>
        <v>180</v>
      </c>
      <c r="N15" s="85">
        <v>320</v>
      </c>
      <c r="O15" s="163" t="str">
        <f>IF(P15=TRUE,M15,"")</f>
        <v/>
      </c>
      <c r="P15" s="157" t="b">
        <v>0</v>
      </c>
      <c r="Q15" s="189"/>
      <c r="R15" s="91"/>
      <c r="S15" s="92" t="s">
        <v>102</v>
      </c>
      <c r="T15" s="47">
        <f>はなまるプラス併配!S15-アパートマンション!T15</f>
        <v>0</v>
      </c>
      <c r="U15" s="43">
        <v>235</v>
      </c>
      <c r="V15" s="44" t="str">
        <f>IF(W15=TRUE,T15,"")</f>
        <v/>
      </c>
      <c r="W15" s="139"/>
      <c r="X15" s="218"/>
      <c r="Y15" s="199"/>
      <c r="Z15" s="257" t="s">
        <v>103</v>
      </c>
      <c r="AA15" s="60">
        <f>はなまるプラス併配!Z15-アパートマンション!AA15</f>
        <v>120</v>
      </c>
      <c r="AB15" s="89">
        <v>184</v>
      </c>
      <c r="AC15" s="163" t="str">
        <f>IF(AD15=TRUE,AA15,"")</f>
        <v/>
      </c>
      <c r="AD15" s="253" t="b">
        <v>0</v>
      </c>
      <c r="AE15" s="254"/>
      <c r="AF15" s="199"/>
      <c r="AG15" s="59" t="s">
        <v>104</v>
      </c>
      <c r="AH15" s="60">
        <f>はなまるプラス併配!AG15-アパートマンション!AH15</f>
        <v>100</v>
      </c>
      <c r="AI15" s="61">
        <v>354</v>
      </c>
      <c r="AJ15" s="163" t="str">
        <f>IF(AK15=TRUE,AH15,"")</f>
        <v/>
      </c>
      <c r="AK15" s="253" t="b">
        <v>0</v>
      </c>
      <c r="AL15" s="314"/>
      <c r="AM15" s="41"/>
      <c r="AN15" s="262" t="s">
        <v>105</v>
      </c>
      <c r="AO15" s="47">
        <f>はなまるプラス併配!AN15-アパートマンション!AO15</f>
        <v>0</v>
      </c>
      <c r="AP15" s="93">
        <v>456</v>
      </c>
      <c r="AQ15" s="49"/>
      <c r="AR15" s="359"/>
      <c r="AS15" s="358"/>
      <c r="AT15" s="318"/>
      <c r="AU15" s="319"/>
      <c r="AV15" s="360"/>
      <c r="AW15" s="319"/>
      <c r="AX15" s="319"/>
      <c r="AY15" s="319"/>
      <c r="BB15" s="161"/>
      <c r="BC15" s="384"/>
    </row>
    <row r="16" ht="17.45" customHeight="1" spans="3:55">
      <c r="C16" s="50"/>
      <c r="D16" s="72"/>
      <c r="E16" s="73"/>
      <c r="F16" s="37"/>
      <c r="G16" s="52"/>
      <c r="H16" s="53"/>
      <c r="I16" s="140"/>
      <c r="J16" s="155"/>
      <c r="K16" s="41"/>
      <c r="L16" s="46" t="s">
        <v>107</v>
      </c>
      <c r="M16" s="47">
        <f>はなまるプラス併配!L16-アパートマンション!M16</f>
        <v>0</v>
      </c>
      <c r="N16" s="165">
        <v>276</v>
      </c>
      <c r="O16" s="44" t="str">
        <f>IF(P16=TRUE,M16,"")</f>
        <v/>
      </c>
      <c r="P16" s="166"/>
      <c r="Q16" s="189"/>
      <c r="R16" s="90"/>
      <c r="S16" s="88" t="s">
        <v>108</v>
      </c>
      <c r="T16" s="60">
        <f>はなまるプラス併配!S16-アパートマンション!T16</f>
        <v>130</v>
      </c>
      <c r="U16" s="61">
        <v>501</v>
      </c>
      <c r="V16" s="163" t="str">
        <f>IF(W16=TRUE,T16,"")</f>
        <v/>
      </c>
      <c r="W16" s="181" t="b">
        <v>0</v>
      </c>
      <c r="X16" s="218"/>
      <c r="Y16" s="199"/>
      <c r="Z16" s="257" t="s">
        <v>109</v>
      </c>
      <c r="AA16" s="60">
        <f>はなまるプラス併配!Z16-アパートマンション!AA16</f>
        <v>145</v>
      </c>
      <c r="AB16" s="89">
        <v>278</v>
      </c>
      <c r="AC16" s="163" t="str">
        <f>IF(AD16=TRUE,AA16,"")</f>
        <v/>
      </c>
      <c r="AD16" s="253" t="b">
        <v>0</v>
      </c>
      <c r="AE16" s="254"/>
      <c r="AF16" s="199"/>
      <c r="AG16" s="59" t="s">
        <v>110</v>
      </c>
      <c r="AH16" s="60">
        <f>はなまるプラス併配!AG16-アパートマンション!AH16</f>
        <v>55</v>
      </c>
      <c r="AI16" s="61">
        <v>211</v>
      </c>
      <c r="AJ16" s="163" t="str">
        <f>IF(AK16=TRUE,AH16,"")</f>
        <v/>
      </c>
      <c r="AK16" s="253" t="b">
        <v>0</v>
      </c>
      <c r="AL16" s="315"/>
      <c r="AM16" s="316"/>
      <c r="AN16" s="317" t="s">
        <v>111</v>
      </c>
      <c r="AO16" s="356">
        <f>はなまるプラス併配!AN16-アパートマンション!AO16</f>
        <v>0</v>
      </c>
      <c r="AP16" s="361">
        <v>136</v>
      </c>
      <c r="AQ16" s="362"/>
      <c r="AR16" s="363"/>
      <c r="AS16" s="358"/>
      <c r="AT16" s="319"/>
      <c r="AU16" s="319"/>
      <c r="AV16" s="360"/>
      <c r="AW16" s="319"/>
      <c r="AX16" s="319"/>
      <c r="AY16" s="319"/>
      <c r="BB16" s="161"/>
      <c r="BC16" s="384"/>
    </row>
    <row r="17" ht="17.45" customHeight="1" spans="3:55">
      <c r="C17" s="34" t="s">
        <v>112</v>
      </c>
      <c r="D17" s="74" t="s">
        <v>451</v>
      </c>
      <c r="E17" s="75" t="s">
        <v>113</v>
      </c>
      <c r="F17" s="31">
        <f>はなまるプラス併配!E17-アパートマンション!F17</f>
        <v>0</v>
      </c>
      <c r="G17" s="76">
        <v>391</v>
      </c>
      <c r="H17" s="44"/>
      <c r="I17" s="144"/>
      <c r="J17" s="155"/>
      <c r="K17" s="41"/>
      <c r="L17" s="46" t="s">
        <v>114</v>
      </c>
      <c r="M17" s="47">
        <f>はなまるプラス併配!L17-アパートマンション!M17</f>
        <v>0</v>
      </c>
      <c r="N17" s="165">
        <v>286</v>
      </c>
      <c r="O17" s="44" t="str">
        <f>IF(P17=TRUE,M17,"")</f>
        <v/>
      </c>
      <c r="P17" s="166"/>
      <c r="Q17" s="195"/>
      <c r="R17" s="103"/>
      <c r="S17" s="104" t="s">
        <v>115</v>
      </c>
      <c r="T17" s="68">
        <f>はなまるプラス併配!S17-アパートマンション!T17</f>
        <v>210</v>
      </c>
      <c r="U17" s="220">
        <v>495</v>
      </c>
      <c r="V17" s="179" t="str">
        <f>IF(W17=TRUE,T17,"")</f>
        <v/>
      </c>
      <c r="W17" s="221" t="b">
        <v>0</v>
      </c>
      <c r="X17" s="218"/>
      <c r="Y17" s="199"/>
      <c r="Z17" s="257" t="s">
        <v>116</v>
      </c>
      <c r="AA17" s="60">
        <f>はなまるプラス併配!Z17-アパートマンション!AA17</f>
        <v>290</v>
      </c>
      <c r="AB17" s="89">
        <v>529</v>
      </c>
      <c r="AC17" s="163" t="str">
        <f>IF(AD17=TRUE,AA17,"")</f>
        <v/>
      </c>
      <c r="AD17" s="253" t="b">
        <v>0</v>
      </c>
      <c r="AE17" s="254"/>
      <c r="AF17" s="199"/>
      <c r="AG17" s="59" t="s">
        <v>117</v>
      </c>
      <c r="AH17" s="60">
        <f>はなまるプラス併配!AG17-アパートマンション!AH17</f>
        <v>110</v>
      </c>
      <c r="AI17" s="89">
        <v>316</v>
      </c>
      <c r="AJ17" s="163" t="str">
        <f>IF(AK17=TRUE,AH17,"")</f>
        <v/>
      </c>
      <c r="AK17" s="253" t="b">
        <v>0</v>
      </c>
      <c r="AO17" s="14">
        <f>SUM(AO4:AO16)</f>
        <v>1735</v>
      </c>
      <c r="AP17" s="320">
        <f>SUM(AP4:AP16)</f>
        <v>4076</v>
      </c>
      <c r="AQ17" s="320"/>
      <c r="AT17" s="319"/>
      <c r="AU17" s="319"/>
      <c r="AV17" s="360"/>
      <c r="AW17" s="319"/>
      <c r="AX17" s="319"/>
      <c r="AY17" s="319"/>
      <c r="BB17" s="161"/>
      <c r="BC17" s="384"/>
    </row>
    <row r="18" ht="17.45" customHeight="1" spans="3:55">
      <c r="C18" s="77"/>
      <c r="D18" s="78"/>
      <c r="E18" s="36"/>
      <c r="F18" s="37"/>
      <c r="G18" s="79"/>
      <c r="H18" s="80"/>
      <c r="I18" s="140"/>
      <c r="J18" s="155"/>
      <c r="K18" s="63"/>
      <c r="L18" s="59" t="s">
        <v>119</v>
      </c>
      <c r="M18" s="60">
        <f>はなまるプラス併配!L18-アパートマンション!M18</f>
        <v>50</v>
      </c>
      <c r="N18" s="85">
        <v>234</v>
      </c>
      <c r="O18" s="163" t="str">
        <f>IF(P18=TRUE,M18,"")</f>
        <v/>
      </c>
      <c r="P18" s="157" t="b">
        <v>0</v>
      </c>
      <c r="Q18" s="186" t="s">
        <v>120</v>
      </c>
      <c r="R18" s="203" t="s">
        <v>452</v>
      </c>
      <c r="S18" s="176" t="s">
        <v>121</v>
      </c>
      <c r="T18" s="84">
        <f>はなまるプラス併配!S18-アパートマンション!T18</f>
        <v>110</v>
      </c>
      <c r="U18" s="188">
        <v>245</v>
      </c>
      <c r="V18" s="163" t="str">
        <f>IF(W18=TRUE,T18,"")</f>
        <v/>
      </c>
      <c r="W18" s="181" t="b">
        <v>0</v>
      </c>
      <c r="X18" s="218"/>
      <c r="Y18" s="199"/>
      <c r="Z18" s="257" t="s">
        <v>122</v>
      </c>
      <c r="AA18" s="60">
        <f>はなまるプラス併配!Z18-アパートマンション!AA18</f>
        <v>120</v>
      </c>
      <c r="AB18" s="89">
        <v>160</v>
      </c>
      <c r="AC18" s="163" t="str">
        <f>IF(AD18=TRUE,AA18,"")</f>
        <v/>
      </c>
      <c r="AD18" s="253" t="b">
        <v>0</v>
      </c>
      <c r="AE18" s="254"/>
      <c r="AF18" s="199"/>
      <c r="AG18" s="59" t="s">
        <v>123</v>
      </c>
      <c r="AH18" s="60">
        <f>はなまるプラス併配!AG18-アパートマンション!AH18</f>
        <v>70</v>
      </c>
      <c r="AI18" s="89">
        <v>127</v>
      </c>
      <c r="AJ18" s="163" t="str">
        <f>IF(AK18=TRUE,AH18,"")</f>
        <v/>
      </c>
      <c r="AK18" s="253" t="b">
        <v>0</v>
      </c>
      <c r="AM18" s="13" t="s">
        <v>124</v>
      </c>
      <c r="AO18" s="364"/>
      <c r="AP18" s="161"/>
      <c r="AQ18" s="161"/>
      <c r="AR18" s="365"/>
      <c r="AT18" s="13" t="s">
        <v>125</v>
      </c>
      <c r="AV18" s="366"/>
      <c r="AW18" s="385"/>
      <c r="AX18" s="385"/>
      <c r="AY18" s="386"/>
      <c r="BB18" s="161"/>
      <c r="BC18" s="384"/>
    </row>
    <row r="19" ht="17.45" customHeight="1" spans="3:55">
      <c r="C19" s="81" t="s">
        <v>126</v>
      </c>
      <c r="D19" s="82" t="s">
        <v>453</v>
      </c>
      <c r="E19" s="83" t="s">
        <v>127</v>
      </c>
      <c r="F19" s="84">
        <f>はなまるプラス併配!E19-アパートマンション!F19</f>
        <v>250</v>
      </c>
      <c r="G19" s="85">
        <v>352</v>
      </c>
      <c r="H19" s="62" t="str">
        <f t="shared" ref="H19:H21" si="7">IF(I19=TRUE,F19,"")</f>
        <v/>
      </c>
      <c r="I19" s="167" t="b">
        <v>0</v>
      </c>
      <c r="J19" s="168"/>
      <c r="K19" s="169"/>
      <c r="L19" s="67" t="s">
        <v>128</v>
      </c>
      <c r="M19" s="68">
        <f>はなまるプラス併配!L19-アパートマンション!M19</f>
        <v>190</v>
      </c>
      <c r="N19" s="170">
        <v>327</v>
      </c>
      <c r="O19" s="171" t="str">
        <f>IF(P19=TRUE,M19,"")</f>
        <v/>
      </c>
      <c r="P19" s="172" t="b">
        <v>0</v>
      </c>
      <c r="Q19" s="189"/>
      <c r="R19" s="198">
        <f>SUM(T18:T26)</f>
        <v>1420</v>
      </c>
      <c r="S19" s="59" t="s">
        <v>129</v>
      </c>
      <c r="T19" s="60">
        <f>はなまるプラス併配!S19-アパートマンション!T19</f>
        <v>120</v>
      </c>
      <c r="U19" s="61">
        <v>181</v>
      </c>
      <c r="V19" s="163" t="str">
        <f>IF(W19=TRUE,T19,"")</f>
        <v/>
      </c>
      <c r="W19" s="181" t="b">
        <v>0</v>
      </c>
      <c r="X19" s="218"/>
      <c r="Y19" s="199"/>
      <c r="Z19" s="257" t="s">
        <v>130</v>
      </c>
      <c r="AA19" s="60">
        <f>はなまるプラス併配!Z19-アパートマンション!AA19</f>
        <v>90</v>
      </c>
      <c r="AB19" s="89">
        <v>329</v>
      </c>
      <c r="AC19" s="163" t="str">
        <f>IF(AD19=TRUE,AA19,"")</f>
        <v/>
      </c>
      <c r="AD19" s="253" t="b">
        <v>0</v>
      </c>
      <c r="AE19" s="254"/>
      <c r="AF19" s="199"/>
      <c r="AG19" s="59" t="s">
        <v>131</v>
      </c>
      <c r="AH19" s="60">
        <f>はなまるプラス併配!AG19-アパートマンション!AH19</f>
        <v>60</v>
      </c>
      <c r="AI19" s="89">
        <v>179</v>
      </c>
      <c r="AJ19" s="163" t="str">
        <f>IF(AK19=TRUE,AH19,"")</f>
        <v/>
      </c>
      <c r="AK19" s="253" t="b">
        <v>0</v>
      </c>
      <c r="AM19" s="318"/>
      <c r="AN19" s="319"/>
      <c r="AO19" s="360"/>
      <c r="AP19" s="319"/>
      <c r="AQ19" s="319"/>
      <c r="AR19" s="319"/>
      <c r="AT19" s="318"/>
      <c r="AU19" s="319"/>
      <c r="AV19" s="360"/>
      <c r="AW19" s="319"/>
      <c r="AX19" s="319"/>
      <c r="AY19" s="319"/>
      <c r="BB19" s="161"/>
      <c r="BC19" s="384"/>
    </row>
    <row r="20" ht="17.45" customHeight="1" spans="3:55">
      <c r="C20" s="86"/>
      <c r="D20" s="87">
        <f>SUM(F19:F29)</f>
        <v>1870</v>
      </c>
      <c r="E20" s="88" t="s">
        <v>132</v>
      </c>
      <c r="F20" s="60">
        <f>はなまるプラス併配!E20-アパートマンション!F20</f>
        <v>90</v>
      </c>
      <c r="G20" s="89">
        <v>167</v>
      </c>
      <c r="H20" s="62" t="str">
        <f>IF(I20=TRUE,F20,"")</f>
        <v/>
      </c>
      <c r="I20" s="160" t="b">
        <v>0</v>
      </c>
      <c r="J20" s="151" t="s">
        <v>133</v>
      </c>
      <c r="K20" s="173" t="s">
        <v>454</v>
      </c>
      <c r="L20" s="99" t="s">
        <v>134</v>
      </c>
      <c r="M20" s="84">
        <f>はなまるプラス併配!L20-アパートマンション!M20</f>
        <v>310</v>
      </c>
      <c r="N20" s="100">
        <v>813</v>
      </c>
      <c r="O20" s="174" t="str">
        <f>IF(P20=TRUE,M20,"")</f>
        <v/>
      </c>
      <c r="P20" s="175" t="b">
        <v>0</v>
      </c>
      <c r="Q20" s="189"/>
      <c r="R20" s="199"/>
      <c r="S20" s="59" t="s">
        <v>135</v>
      </c>
      <c r="T20" s="60">
        <f>はなまるプラス併配!S20-アパートマンション!T20</f>
        <v>140</v>
      </c>
      <c r="U20" s="61">
        <v>203</v>
      </c>
      <c r="V20" s="163" t="str">
        <f>IF(W20=TRUE,T20,"")</f>
        <v/>
      </c>
      <c r="W20" s="181" t="b">
        <v>0</v>
      </c>
      <c r="X20" s="218"/>
      <c r="Y20" s="199"/>
      <c r="Z20" s="257" t="s">
        <v>136</v>
      </c>
      <c r="AA20" s="60">
        <f>はなまるプラス併配!Z20-アパートマンション!AA20</f>
        <v>10</v>
      </c>
      <c r="AB20" s="89">
        <v>531</v>
      </c>
      <c r="AC20" s="163" t="str">
        <f>IF(AD20=TRUE,AA20,"")</f>
        <v/>
      </c>
      <c r="AD20" s="253" t="b">
        <v>0</v>
      </c>
      <c r="AE20" s="254"/>
      <c r="AF20" s="263"/>
      <c r="AG20" s="59" t="s">
        <v>137</v>
      </c>
      <c r="AH20" s="60">
        <f>はなまるプラス併配!AG20-アパートマンション!AH20</f>
        <v>65</v>
      </c>
      <c r="AI20" s="89">
        <v>183</v>
      </c>
      <c r="AJ20" s="163" t="str">
        <f>IF(AK20=TRUE,AH20,"")</f>
        <v/>
      </c>
      <c r="AK20" s="253" t="b">
        <v>0</v>
      </c>
      <c r="AM20" s="319"/>
      <c r="AN20" s="319"/>
      <c r="AO20" s="360"/>
      <c r="AP20" s="319"/>
      <c r="AQ20" s="319"/>
      <c r="AR20" s="319"/>
      <c r="AT20" s="319"/>
      <c r="AU20" s="319"/>
      <c r="AV20" s="360"/>
      <c r="AW20" s="319"/>
      <c r="AX20" s="319"/>
      <c r="AY20" s="319"/>
      <c r="BC20" s="384"/>
    </row>
    <row r="21" ht="17.45" customHeight="1" spans="3:55">
      <c r="C21" s="86"/>
      <c r="D21" s="90"/>
      <c r="E21" s="88" t="s">
        <v>138</v>
      </c>
      <c r="F21" s="60">
        <f>はなまるプラス併配!E21-アパートマンション!F21</f>
        <v>160</v>
      </c>
      <c r="G21" s="89">
        <v>407</v>
      </c>
      <c r="H21" s="62" t="str">
        <f>IF(I21=TRUE,F21,"")</f>
        <v/>
      </c>
      <c r="I21" s="160" t="b">
        <v>0</v>
      </c>
      <c r="J21" s="155"/>
      <c r="K21" s="101">
        <f>SUM(M20:M28)</f>
        <v>1665</v>
      </c>
      <c r="L21" s="176" t="s">
        <v>139</v>
      </c>
      <c r="M21" s="60">
        <f>はなまるプラス併配!L21-アパートマンション!M21</f>
        <v>225</v>
      </c>
      <c r="N21" s="177">
        <v>307</v>
      </c>
      <c r="O21" s="161" t="str">
        <f>IF(P21=TRUE,M21,"")</f>
        <v/>
      </c>
      <c r="P21" s="157" t="b">
        <v>0</v>
      </c>
      <c r="Q21" s="189"/>
      <c r="R21" s="199"/>
      <c r="S21" s="59" t="s">
        <v>140</v>
      </c>
      <c r="T21" s="60">
        <f>はなまるプラス併配!S21-アパートマンション!T21</f>
        <v>30</v>
      </c>
      <c r="U21" s="61">
        <v>101</v>
      </c>
      <c r="V21" s="163" t="str">
        <f>IF(W21=TRUE,T21,"")</f>
        <v/>
      </c>
      <c r="W21" s="181" t="b">
        <v>0</v>
      </c>
      <c r="X21" s="218"/>
      <c r="Y21" s="199"/>
      <c r="Z21" s="252" t="s">
        <v>141</v>
      </c>
      <c r="AA21" s="60">
        <f>はなまるプラス併配!Z21-アパートマンション!AA21</f>
        <v>40</v>
      </c>
      <c r="AB21" s="89">
        <v>68</v>
      </c>
      <c r="AC21" s="163" t="str">
        <f>IF(AD21=TRUE,AA21,"")</f>
        <v/>
      </c>
      <c r="AD21" s="253" t="b">
        <v>0</v>
      </c>
      <c r="AE21" s="254"/>
      <c r="AF21" s="199"/>
      <c r="AG21" s="59" t="s">
        <v>142</v>
      </c>
      <c r="AH21" s="60">
        <f>はなまるプラス併配!AG21-アパートマンション!AH21</f>
        <v>90</v>
      </c>
      <c r="AI21" s="89">
        <v>202</v>
      </c>
      <c r="AJ21" s="163" t="str">
        <f>IF(AK21=TRUE,AH21,"")</f>
        <v/>
      </c>
      <c r="AK21" s="253" t="b">
        <v>0</v>
      </c>
      <c r="AM21" s="319"/>
      <c r="AN21" s="319"/>
      <c r="AO21" s="360"/>
      <c r="AP21" s="319"/>
      <c r="AQ21" s="319"/>
      <c r="AR21" s="319"/>
      <c r="AT21" s="319"/>
      <c r="AU21" s="319"/>
      <c r="AV21" s="360"/>
      <c r="AW21" s="319"/>
      <c r="AX21" s="319"/>
      <c r="AY21" s="319"/>
      <c r="BC21" s="384"/>
    </row>
    <row r="22" ht="17.45" customHeight="1" spans="3:52">
      <c r="C22" s="86"/>
      <c r="D22" s="91"/>
      <c r="E22" s="92" t="s">
        <v>143</v>
      </c>
      <c r="F22" s="47"/>
      <c r="G22" s="93">
        <v>114</v>
      </c>
      <c r="H22" s="49"/>
      <c r="I22" s="146"/>
      <c r="J22" s="155"/>
      <c r="K22" s="63"/>
      <c r="L22" s="178" t="s">
        <v>145</v>
      </c>
      <c r="M22" s="60">
        <f>はなまるプラス併配!L22-アパートマンション!M22</f>
        <v>160</v>
      </c>
      <c r="N22" s="94">
        <v>231</v>
      </c>
      <c r="O22" s="156" t="str">
        <f>IF(P22=TRUE,M22,"")</f>
        <v/>
      </c>
      <c r="P22" s="157" t="b">
        <v>0</v>
      </c>
      <c r="Q22" s="189"/>
      <c r="R22" s="199"/>
      <c r="S22" s="59" t="s">
        <v>146</v>
      </c>
      <c r="T22" s="60">
        <f>はなまるプラス併配!S22-アパートマンション!T22</f>
        <v>260</v>
      </c>
      <c r="U22" s="61">
        <v>339</v>
      </c>
      <c r="V22" s="163" t="str">
        <f>IF(W22=TRUE,T22,"")</f>
        <v/>
      </c>
      <c r="W22" s="181" t="b">
        <v>0</v>
      </c>
      <c r="X22" s="218"/>
      <c r="Y22" s="199"/>
      <c r="Z22" s="257" t="s">
        <v>147</v>
      </c>
      <c r="AA22" s="60">
        <f>はなまるプラス併配!Z22-アパートマンション!AA22</f>
        <v>140</v>
      </c>
      <c r="AB22" s="89">
        <v>290</v>
      </c>
      <c r="AC22" s="163" t="str">
        <f>IF(AD22=TRUE,AA22,"")</f>
        <v/>
      </c>
      <c r="AD22" s="253" t="b">
        <v>0</v>
      </c>
      <c r="AE22" s="254"/>
      <c r="AF22" s="199"/>
      <c r="AG22" s="59" t="s">
        <v>148</v>
      </c>
      <c r="AH22" s="60">
        <f>はなまるプラス併配!AG22-アパートマンション!AH22</f>
        <v>140</v>
      </c>
      <c r="AI22" s="89">
        <v>349</v>
      </c>
      <c r="AJ22" s="163" t="str">
        <f>IF(AK22=TRUE,AH22,"")</f>
        <v/>
      </c>
      <c r="AK22" s="253" t="b">
        <v>0</v>
      </c>
      <c r="AM22" s="13" t="s">
        <v>149</v>
      </c>
      <c r="AN22" s="320"/>
      <c r="AP22" s="12"/>
      <c r="AQ22" s="12"/>
      <c r="AR22" s="4"/>
      <c r="AT22" s="13" t="s">
        <v>150</v>
      </c>
      <c r="AZ22" s="387"/>
    </row>
    <row r="23" ht="17.45" customHeight="1" spans="3:51">
      <c r="C23" s="86"/>
      <c r="D23" s="90"/>
      <c r="E23" s="88" t="s">
        <v>151</v>
      </c>
      <c r="F23" s="60">
        <f>はなまるプラス併配!E23-アパートマンション!F23</f>
        <v>100</v>
      </c>
      <c r="G23" s="89">
        <v>265</v>
      </c>
      <c r="H23" s="62" t="str">
        <f t="shared" ref="H23:H45" si="8">IF(I23=TRUE,F23,"")</f>
        <v/>
      </c>
      <c r="I23" s="160" t="b">
        <v>0</v>
      </c>
      <c r="J23" s="155"/>
      <c r="K23" s="63"/>
      <c r="L23" s="64" t="s">
        <v>152</v>
      </c>
      <c r="M23" s="60">
        <f>はなまるプラス併配!L23-アパートマンション!M23</f>
        <v>180</v>
      </c>
      <c r="N23" s="94">
        <v>314</v>
      </c>
      <c r="O23" s="156" t="str">
        <f>IF(P23=TRUE,M23,"")</f>
        <v/>
      </c>
      <c r="P23" s="157" t="b">
        <v>0</v>
      </c>
      <c r="Q23" s="189"/>
      <c r="R23" s="199"/>
      <c r="S23" s="59" t="s">
        <v>153</v>
      </c>
      <c r="T23" s="60">
        <f>はなまるプラス併配!S23-アパートマンション!T23</f>
        <v>720</v>
      </c>
      <c r="U23" s="61">
        <v>2270</v>
      </c>
      <c r="V23" s="163" t="str">
        <f>IF(W23=TRUE,T23,"")</f>
        <v/>
      </c>
      <c r="W23" s="181" t="b">
        <v>0</v>
      </c>
      <c r="X23" s="218"/>
      <c r="Y23" s="199"/>
      <c r="Z23" s="257" t="s">
        <v>154</v>
      </c>
      <c r="AA23" s="60">
        <f>はなまるプラス併配!Z23-アパートマンション!AA23</f>
        <v>125</v>
      </c>
      <c r="AB23" s="89">
        <v>257</v>
      </c>
      <c r="AC23" s="163" t="str">
        <f t="shared" ref="AC23" si="9">IF(AD23=TRUE,AA23,"")</f>
        <v/>
      </c>
      <c r="AD23" s="253" t="b">
        <v>0</v>
      </c>
      <c r="AE23" s="254"/>
      <c r="AF23" s="199"/>
      <c r="AG23" s="59" t="s">
        <v>155</v>
      </c>
      <c r="AH23" s="60">
        <f>はなまるプラス併配!AG23-アパートマンション!AH23</f>
        <v>115</v>
      </c>
      <c r="AI23" s="89">
        <v>220</v>
      </c>
      <c r="AJ23" s="163" t="str">
        <f>IF(AK23=TRUE,AH23,"")</f>
        <v/>
      </c>
      <c r="AK23" s="253" t="b">
        <v>0</v>
      </c>
      <c r="AM23" s="318"/>
      <c r="AN23" s="319"/>
      <c r="AO23" s="360"/>
      <c r="AP23" s="319"/>
      <c r="AQ23" s="319"/>
      <c r="AR23" s="319"/>
      <c r="AT23" s="367" t="s">
        <v>156</v>
      </c>
      <c r="AU23" s="368"/>
      <c r="AV23" s="369"/>
      <c r="AW23" s="368"/>
      <c r="AX23" s="368"/>
      <c r="AY23" s="368"/>
    </row>
    <row r="24" ht="17.45" customHeight="1" spans="3:51">
      <c r="C24" s="86"/>
      <c r="D24" s="90"/>
      <c r="E24" s="88" t="s">
        <v>157</v>
      </c>
      <c r="F24" s="60">
        <f>はなまるプラス併配!E24-アパートマンション!F24</f>
        <v>225</v>
      </c>
      <c r="G24" s="89">
        <v>377</v>
      </c>
      <c r="H24" s="62" t="str">
        <f>IF(I24=TRUE,F24,"")</f>
        <v/>
      </c>
      <c r="I24" s="160" t="b">
        <v>0</v>
      </c>
      <c r="J24" s="155"/>
      <c r="K24" s="63"/>
      <c r="L24" s="59" t="s">
        <v>158</v>
      </c>
      <c r="M24" s="60">
        <f>はなまるプラス併配!L24-アパートマンション!M24</f>
        <v>210</v>
      </c>
      <c r="N24" s="94">
        <v>260</v>
      </c>
      <c r="O24" s="156" t="str">
        <f>IF(P24=TRUE,M24,"")</f>
        <v/>
      </c>
      <c r="P24" s="157" t="b">
        <v>0</v>
      </c>
      <c r="Q24" s="189"/>
      <c r="R24" s="199"/>
      <c r="S24" s="59" t="s">
        <v>159</v>
      </c>
      <c r="T24" s="60">
        <f>はなまるプラス併配!S24-アパートマンション!T24</f>
        <v>40</v>
      </c>
      <c r="U24" s="61">
        <v>44</v>
      </c>
      <c r="V24" s="163" t="str">
        <f>IF(W24=TRUE,T24,"")</f>
        <v/>
      </c>
      <c r="W24" s="181" t="b">
        <v>0</v>
      </c>
      <c r="X24" s="218"/>
      <c r="Y24" s="264"/>
      <c r="Z24" s="265" t="s">
        <v>160</v>
      </c>
      <c r="AA24" s="264">
        <f>はなまるプラス併配!Z24-アパートマンション!AA24</f>
        <v>0</v>
      </c>
      <c r="AB24" s="115">
        <v>415</v>
      </c>
      <c r="AC24" s="266" t="str">
        <f t="shared" ref="AC24:AC67" si="10">IF(AD24=TRUE,AA24,"")</f>
        <v/>
      </c>
      <c r="AD24" s="267"/>
      <c r="AE24" s="268"/>
      <c r="AF24" s="200"/>
      <c r="AG24" s="67" t="s">
        <v>161</v>
      </c>
      <c r="AH24" s="68">
        <f>はなまるプラス併配!AG24-アパートマンション!AH24</f>
        <v>120</v>
      </c>
      <c r="AI24" s="170">
        <v>318</v>
      </c>
      <c r="AJ24" s="171" t="str">
        <f>IF(AK24=TRUE,AH24,"")</f>
        <v/>
      </c>
      <c r="AK24" s="281" t="b">
        <v>0</v>
      </c>
      <c r="AM24" s="319"/>
      <c r="AN24" s="319"/>
      <c r="AO24" s="360"/>
      <c r="AP24" s="319"/>
      <c r="AQ24" s="319"/>
      <c r="AR24" s="319"/>
      <c r="AT24" s="368"/>
      <c r="AU24" s="368"/>
      <c r="AV24" s="369"/>
      <c r="AW24" s="368"/>
      <c r="AX24" s="368"/>
      <c r="AY24" s="368"/>
    </row>
    <row r="25" ht="17.45" customHeight="1" spans="3:51">
      <c r="C25" s="86"/>
      <c r="D25" s="90"/>
      <c r="E25" s="88" t="s">
        <v>162</v>
      </c>
      <c r="F25" s="60">
        <f>はなまるプラス併配!E25-アパートマンション!F25</f>
        <v>85</v>
      </c>
      <c r="G25" s="89">
        <v>87</v>
      </c>
      <c r="H25" s="62" t="str">
        <f>IF(I25=TRUE,F25,"")</f>
        <v/>
      </c>
      <c r="I25" s="160" t="b">
        <v>0</v>
      </c>
      <c r="J25" s="155"/>
      <c r="K25" s="63"/>
      <c r="L25" s="176" t="s">
        <v>163</v>
      </c>
      <c r="M25" s="60">
        <f>はなまるプラス併配!L25-アパートマンション!M25</f>
        <v>140</v>
      </c>
      <c r="N25" s="94">
        <v>178</v>
      </c>
      <c r="O25" s="156" t="str">
        <f>IF(P25=TRUE,M25,"")</f>
        <v/>
      </c>
      <c r="P25" s="157" t="b">
        <v>0</v>
      </c>
      <c r="Q25" s="189"/>
      <c r="R25" s="199"/>
      <c r="S25" s="59"/>
      <c r="T25" s="60"/>
      <c r="U25" s="61"/>
      <c r="V25" s="163" t="str">
        <f>IF(W25=TRUE,T25,"")</f>
        <v/>
      </c>
      <c r="W25" s="181" t="b">
        <v>0</v>
      </c>
      <c r="X25" s="222" t="s">
        <v>164</v>
      </c>
      <c r="Y25" s="70" t="s">
        <v>455</v>
      </c>
      <c r="Z25" s="259" t="s">
        <v>165</v>
      </c>
      <c r="AA25" s="264">
        <f>はなまるプラス併配!Z25-アパートマンション!AA25</f>
        <v>0</v>
      </c>
      <c r="AB25" s="269">
        <v>443</v>
      </c>
      <c r="AC25" s="270" t="str">
        <f>IF(AD25=TRUE,AA25,"")</f>
        <v/>
      </c>
      <c r="AD25" s="260"/>
      <c r="AE25" s="271" t="s">
        <v>166</v>
      </c>
      <c r="AF25" s="272" t="s">
        <v>456</v>
      </c>
      <c r="AG25" s="99" t="s">
        <v>167</v>
      </c>
      <c r="AH25" s="84">
        <f>はなまるプラス併配!AG25-アパートマンション!AH25</f>
        <v>110</v>
      </c>
      <c r="AI25" s="321">
        <v>364</v>
      </c>
      <c r="AJ25" s="322" t="str">
        <f>IF(AK25=TRUE,AH25,"")</f>
        <v/>
      </c>
      <c r="AK25" s="175" t="b">
        <v>0</v>
      </c>
      <c r="AM25" s="319"/>
      <c r="AN25" s="319"/>
      <c r="AO25" s="360"/>
      <c r="AP25" s="319"/>
      <c r="AQ25" s="319"/>
      <c r="AR25" s="319"/>
      <c r="AT25" s="368"/>
      <c r="AU25" s="368"/>
      <c r="AV25" s="369"/>
      <c r="AW25" s="368"/>
      <c r="AX25" s="368"/>
      <c r="AY25" s="368"/>
    </row>
    <row r="26" ht="17.45" customHeight="1" spans="3:51">
      <c r="C26" s="86"/>
      <c r="D26" s="90"/>
      <c r="E26" s="88" t="s">
        <v>168</v>
      </c>
      <c r="F26" s="60">
        <f>はなまるプラス併配!E26-アパートマンション!F26</f>
        <v>200</v>
      </c>
      <c r="G26" s="89">
        <v>332</v>
      </c>
      <c r="H26" s="62" t="str">
        <f>IF(I26=TRUE,F26,"")</f>
        <v/>
      </c>
      <c r="I26" s="160" t="b">
        <v>0</v>
      </c>
      <c r="J26" s="155"/>
      <c r="K26" s="63"/>
      <c r="L26" s="176" t="s">
        <v>169</v>
      </c>
      <c r="M26" s="60">
        <f>はなまるプラス併配!L26-アパートマンション!M26</f>
        <v>90</v>
      </c>
      <c r="N26" s="89">
        <v>217</v>
      </c>
      <c r="O26" s="62" t="str">
        <f>IF(P26=TRUE,M26,"")</f>
        <v/>
      </c>
      <c r="P26" s="157" t="b">
        <v>0</v>
      </c>
      <c r="Q26" s="195"/>
      <c r="R26" s="200"/>
      <c r="S26" s="67"/>
      <c r="T26" s="68"/>
      <c r="U26" s="220"/>
      <c r="V26" s="179" t="str">
        <f>IF(W26=TRUE,T26,"")</f>
        <v/>
      </c>
      <c r="W26" s="221" t="b">
        <v>0</v>
      </c>
      <c r="X26" s="222"/>
      <c r="Y26" s="87">
        <f>SUM(AA25:AA33)</f>
        <v>1890</v>
      </c>
      <c r="Z26" s="273" t="s">
        <v>170</v>
      </c>
      <c r="AA26" s="60">
        <f>はなまるプラス併配!Z26-アパートマンション!AA26</f>
        <v>410</v>
      </c>
      <c r="AB26" s="61">
        <v>412</v>
      </c>
      <c r="AC26" s="163" t="str">
        <f>IF(AD26=TRUE,AA26,"")</f>
        <v/>
      </c>
      <c r="AD26" s="253" t="b">
        <v>0</v>
      </c>
      <c r="AE26" s="254"/>
      <c r="AF26" s="274">
        <f>SUM(AH25:AH32)</f>
        <v>1350</v>
      </c>
      <c r="AG26" s="46" t="s">
        <v>171</v>
      </c>
      <c r="AH26" s="47">
        <f>はなまるプラス併配!AG26-アパートマンション!AH26</f>
        <v>0</v>
      </c>
      <c r="AI26" s="93">
        <v>446</v>
      </c>
      <c r="AJ26" s="44" t="str">
        <f>IF(AK26=TRUE,AH26,"")</f>
        <v/>
      </c>
      <c r="AK26" s="260"/>
      <c r="AM26" s="13" t="s">
        <v>172</v>
      </c>
      <c r="AN26" s="320"/>
      <c r="AP26" s="12"/>
      <c r="AQ26" s="12"/>
      <c r="AR26" s="4"/>
      <c r="AT26" s="13" t="s">
        <v>173</v>
      </c>
      <c r="AU26" s="370"/>
      <c r="AV26" s="371"/>
      <c r="AW26" s="370"/>
      <c r="AX26" s="370"/>
      <c r="AY26" s="370"/>
    </row>
    <row r="27" ht="17.45" customHeight="1" spans="3:51">
      <c r="C27" s="86"/>
      <c r="D27" s="90"/>
      <c r="E27" s="88" t="s">
        <v>174</v>
      </c>
      <c r="F27" s="60">
        <f>はなまるプラス併配!E27-アパートマンション!F27</f>
        <v>480</v>
      </c>
      <c r="G27" s="89">
        <v>1440</v>
      </c>
      <c r="H27" s="62" t="str">
        <f>IF(I27=TRUE,F27,"")</f>
        <v/>
      </c>
      <c r="I27" s="160" t="b">
        <v>0</v>
      </c>
      <c r="J27" s="155"/>
      <c r="K27" s="63"/>
      <c r="L27" s="178" t="s">
        <v>175</v>
      </c>
      <c r="M27" s="60">
        <f>はなまるプラス併配!L27-アパートマンション!M27</f>
        <v>170</v>
      </c>
      <c r="N27" s="177">
        <v>191</v>
      </c>
      <c r="O27" s="161" t="str">
        <f>IF(P27=TRUE,M27,"")</f>
        <v/>
      </c>
      <c r="P27" s="157" t="b">
        <v>0</v>
      </c>
      <c r="Q27" s="223" t="s">
        <v>176</v>
      </c>
      <c r="R27" s="116" t="s">
        <v>457</v>
      </c>
      <c r="S27" s="176" t="s">
        <v>177</v>
      </c>
      <c r="T27" s="60">
        <f>はなまるプラス併配!S27-アパートマンション!T27</f>
        <v>80</v>
      </c>
      <c r="U27" s="85">
        <v>198</v>
      </c>
      <c r="V27" s="163" t="str">
        <f>IF(W27=TRUE,T27,"")</f>
        <v/>
      </c>
      <c r="W27" s="181" t="b">
        <v>0</v>
      </c>
      <c r="X27" s="222"/>
      <c r="Y27" s="87"/>
      <c r="Z27" s="257" t="s">
        <v>178</v>
      </c>
      <c r="AA27" s="60">
        <f>はなまるプラス併配!Z27-アパートマンション!AA27</f>
        <v>280</v>
      </c>
      <c r="AB27" s="89">
        <v>478</v>
      </c>
      <c r="AC27" s="163" t="str">
        <f>IF(AD27=TRUE,AA27,"")</f>
        <v/>
      </c>
      <c r="AD27" s="253" t="b">
        <v>0</v>
      </c>
      <c r="AE27" s="254"/>
      <c r="AF27" s="258"/>
      <c r="AG27" s="46" t="s">
        <v>179</v>
      </c>
      <c r="AH27" s="47">
        <f>はなまるプラス併配!AG27-アパートマンション!AH27</f>
        <v>0</v>
      </c>
      <c r="AI27" s="93">
        <v>271</v>
      </c>
      <c r="AJ27" s="44" t="str">
        <f>IF(AK27=TRUE,AH27,"")</f>
        <v/>
      </c>
      <c r="AK27" s="260"/>
      <c r="AM27" s="318"/>
      <c r="AN27" s="319"/>
      <c r="AO27" s="360"/>
      <c r="AP27" s="319"/>
      <c r="AQ27" s="319"/>
      <c r="AR27" s="319"/>
      <c r="AT27" s="367" t="s">
        <v>156</v>
      </c>
      <c r="AU27" s="368"/>
      <c r="AV27" s="369"/>
      <c r="AW27" s="368"/>
      <c r="AX27" s="368"/>
      <c r="AY27" s="368"/>
    </row>
    <row r="28" ht="17.45" customHeight="1" spans="3:51">
      <c r="C28" s="86"/>
      <c r="D28" s="90"/>
      <c r="E28" s="88" t="s">
        <v>180</v>
      </c>
      <c r="F28" s="60">
        <f>はなまるプラス併配!E28-アパートマンション!F28</f>
        <v>145</v>
      </c>
      <c r="G28" s="94">
        <v>424</v>
      </c>
      <c r="H28" s="62" t="str">
        <f>IF(I28=TRUE,F28,"")</f>
        <v/>
      </c>
      <c r="I28" s="160" t="b">
        <v>0</v>
      </c>
      <c r="J28" s="168"/>
      <c r="K28" s="169"/>
      <c r="L28" s="67" t="s">
        <v>181</v>
      </c>
      <c r="M28" s="68">
        <f>はなまるプラス併配!L28-アパートマンション!M28</f>
        <v>180</v>
      </c>
      <c r="N28" s="69">
        <v>195</v>
      </c>
      <c r="O28" s="179" t="str">
        <f>IF(P28=TRUE,M28,"")</f>
        <v/>
      </c>
      <c r="P28" s="172" t="b">
        <v>0</v>
      </c>
      <c r="Q28" s="224"/>
      <c r="R28" s="87">
        <f>SUM(T27:T41)</f>
        <v>2055</v>
      </c>
      <c r="S28" s="59" t="s">
        <v>182</v>
      </c>
      <c r="T28" s="60">
        <f>はなまるプラス併配!S28-アパートマンション!T28</f>
        <v>110</v>
      </c>
      <c r="U28" s="89">
        <v>188</v>
      </c>
      <c r="V28" s="163" t="str">
        <f>IF(W28=TRUE,T28,"")</f>
        <v/>
      </c>
      <c r="W28" s="181" t="b">
        <v>0</v>
      </c>
      <c r="X28" s="222"/>
      <c r="Y28" s="108"/>
      <c r="Z28" s="273" t="s">
        <v>183</v>
      </c>
      <c r="AA28" s="60">
        <f>はなまるプラス併配!Z28-アパートマンション!AA28</f>
        <v>230</v>
      </c>
      <c r="AB28" s="61">
        <v>357</v>
      </c>
      <c r="AC28" s="163" t="str">
        <f>IF(AD28=TRUE,AA28,"")</f>
        <v/>
      </c>
      <c r="AD28" s="253" t="b">
        <v>0</v>
      </c>
      <c r="AE28" s="254"/>
      <c r="AF28" s="199"/>
      <c r="AG28" s="59" t="s">
        <v>184</v>
      </c>
      <c r="AH28" s="60">
        <f>はなまるプラス併配!AG28-アパートマンション!AH28</f>
        <v>170</v>
      </c>
      <c r="AI28" s="89">
        <v>400</v>
      </c>
      <c r="AJ28" s="163" t="str">
        <f>IF(AK28=TRUE,AH28,"")</f>
        <v/>
      </c>
      <c r="AK28" s="253" t="b">
        <v>0</v>
      </c>
      <c r="AM28" s="319"/>
      <c r="AN28" s="319"/>
      <c r="AO28" s="360"/>
      <c r="AP28" s="319"/>
      <c r="AQ28" s="319"/>
      <c r="AR28" s="319"/>
      <c r="AT28" s="368"/>
      <c r="AU28" s="368"/>
      <c r="AV28" s="369"/>
      <c r="AW28" s="368"/>
      <c r="AX28" s="368"/>
      <c r="AY28" s="368"/>
    </row>
    <row r="29" ht="17.45" customHeight="1" spans="3:51">
      <c r="C29" s="95"/>
      <c r="D29" s="90"/>
      <c r="E29" s="96" t="s">
        <v>185</v>
      </c>
      <c r="F29" s="68">
        <f>はなまるプラス併配!E29-アパートマンション!F29</f>
        <v>135</v>
      </c>
      <c r="G29" s="94">
        <v>294</v>
      </c>
      <c r="H29" s="62" t="str">
        <f>IF(I29=TRUE,F29,"")</f>
        <v/>
      </c>
      <c r="I29" s="180" t="b">
        <v>0</v>
      </c>
      <c r="J29" s="151" t="s">
        <v>186</v>
      </c>
      <c r="K29" s="63" t="s">
        <v>458</v>
      </c>
      <c r="L29" s="176" t="s">
        <v>187</v>
      </c>
      <c r="M29" s="84">
        <f>はなまるプラス併配!L29-アパートマンション!M29</f>
        <v>20</v>
      </c>
      <c r="N29" s="85">
        <v>134</v>
      </c>
      <c r="O29" s="163" t="str">
        <f>IF(P29=TRUE,M29,"")</f>
        <v/>
      </c>
      <c r="P29" s="181" t="b">
        <v>0</v>
      </c>
      <c r="Q29" s="224"/>
      <c r="R29" s="116"/>
      <c r="S29" s="59" t="s">
        <v>188</v>
      </c>
      <c r="T29" s="60">
        <f>はなまるプラス併配!S29-アパートマンション!T29</f>
        <v>100</v>
      </c>
      <c r="U29" s="89">
        <v>183</v>
      </c>
      <c r="V29" s="163" t="str">
        <f>IF(W29=TRUE,T29,"")</f>
        <v/>
      </c>
      <c r="W29" s="181" t="b">
        <v>0</v>
      </c>
      <c r="X29" s="222"/>
      <c r="Y29" s="108"/>
      <c r="Z29" s="273" t="s">
        <v>189</v>
      </c>
      <c r="AA29" s="60">
        <f>はなまるプラス併配!Z29-アパートマンション!AA29</f>
        <v>240</v>
      </c>
      <c r="AB29" s="61">
        <v>274</v>
      </c>
      <c r="AC29" s="163" t="str">
        <f>IF(AD29=TRUE,AA29,"")</f>
        <v/>
      </c>
      <c r="AD29" s="253" t="b">
        <v>0</v>
      </c>
      <c r="AE29" s="254"/>
      <c r="AF29" s="199"/>
      <c r="AG29" s="59" t="s">
        <v>190</v>
      </c>
      <c r="AH29" s="60">
        <f>はなまるプラス併配!AG29-アパートマンション!AH29</f>
        <v>40</v>
      </c>
      <c r="AI29" s="89">
        <v>261</v>
      </c>
      <c r="AJ29" s="163" t="str">
        <f>IF(AK29=TRUE,AH29,"")</f>
        <v/>
      </c>
      <c r="AK29" s="253" t="b">
        <v>0</v>
      </c>
      <c r="AM29" s="319"/>
      <c r="AN29" s="319"/>
      <c r="AO29" s="360"/>
      <c r="AP29" s="319"/>
      <c r="AQ29" s="319"/>
      <c r="AR29" s="319"/>
      <c r="AT29" s="368"/>
      <c r="AU29" s="368"/>
      <c r="AV29" s="369"/>
      <c r="AW29" s="368"/>
      <c r="AX29" s="368"/>
      <c r="AY29" s="368"/>
    </row>
    <row r="30" ht="17.45" customHeight="1" spans="3:51">
      <c r="C30" s="97" t="s">
        <v>191</v>
      </c>
      <c r="D30" s="98" t="s">
        <v>459</v>
      </c>
      <c r="E30" s="99" t="s">
        <v>192</v>
      </c>
      <c r="F30" s="84">
        <f>はなまるプラス併配!E30-アパートマンション!F30</f>
        <v>130</v>
      </c>
      <c r="G30" s="100">
        <v>331</v>
      </c>
      <c r="H30" s="62" t="str">
        <f>IF(I30=TRUE,F30,"")</f>
        <v/>
      </c>
      <c r="I30" s="167" t="b">
        <v>0</v>
      </c>
      <c r="J30" s="155"/>
      <c r="K30" s="182">
        <f>SUM(M29:M38)</f>
        <v>1345</v>
      </c>
      <c r="L30" s="59" t="s">
        <v>193</v>
      </c>
      <c r="M30" s="60">
        <f>はなまるプラス併配!L30-アパートマンション!M30</f>
        <v>240</v>
      </c>
      <c r="N30" s="85">
        <v>393</v>
      </c>
      <c r="O30" s="163" t="str">
        <f>IF(P30=TRUE,M30,"")</f>
        <v/>
      </c>
      <c r="P30" s="183" t="b">
        <v>0</v>
      </c>
      <c r="Q30" s="224"/>
      <c r="R30" s="108"/>
      <c r="S30" s="59" t="s">
        <v>194</v>
      </c>
      <c r="T30" s="60">
        <f>はなまるプラス併配!S30-アパートマンション!T30</f>
        <v>130</v>
      </c>
      <c r="U30" s="89">
        <v>145</v>
      </c>
      <c r="V30" s="163" t="str">
        <f>IF(W30=TRUE,T30,"")</f>
        <v/>
      </c>
      <c r="W30" s="181" t="b">
        <v>0</v>
      </c>
      <c r="X30" s="222"/>
      <c r="Y30" s="108"/>
      <c r="Z30" s="273" t="s">
        <v>195</v>
      </c>
      <c r="AA30" s="60">
        <f>はなまるプラス併配!Z30-アパートマンション!AA30</f>
        <v>150</v>
      </c>
      <c r="AB30" s="61">
        <v>278</v>
      </c>
      <c r="AC30" s="163" t="str">
        <f>IF(AD30=TRUE,AA30,"")</f>
        <v/>
      </c>
      <c r="AD30" s="253" t="b">
        <v>0</v>
      </c>
      <c r="AE30" s="254"/>
      <c r="AF30" s="199"/>
      <c r="AG30" s="59" t="s">
        <v>196</v>
      </c>
      <c r="AH30" s="60">
        <f>はなまるプラス併配!AG30-アパートマンション!AH30</f>
        <v>170</v>
      </c>
      <c r="AI30" s="89">
        <v>502</v>
      </c>
      <c r="AJ30" s="163" t="str">
        <f>IF(AK30=TRUE,AH30,"")</f>
        <v/>
      </c>
      <c r="AK30" s="253" t="b">
        <v>0</v>
      </c>
      <c r="AM30" s="13" t="s">
        <v>197</v>
      </c>
      <c r="AO30" s="364"/>
      <c r="AP30" s="161"/>
      <c r="AQ30" s="161"/>
      <c r="AR30" s="365"/>
      <c r="AT30" s="13" t="s">
        <v>198</v>
      </c>
      <c r="AU30" s="370"/>
      <c r="AV30" s="371"/>
      <c r="AW30" s="370"/>
      <c r="AX30" s="370"/>
      <c r="AY30" s="370"/>
    </row>
    <row r="31" ht="17.45" customHeight="1" spans="3:51">
      <c r="C31" s="97"/>
      <c r="D31" s="101">
        <f>SUM(F30:F43)</f>
        <v>2990</v>
      </c>
      <c r="E31" s="59" t="s">
        <v>199</v>
      </c>
      <c r="F31" s="60">
        <f>はなまるプラス併配!E31-アパートマンション!F31</f>
        <v>200</v>
      </c>
      <c r="G31" s="89">
        <v>278</v>
      </c>
      <c r="H31" s="62" t="str">
        <f>IF(I31=TRUE,F31,"")</f>
        <v/>
      </c>
      <c r="I31" s="160" t="b">
        <v>0</v>
      </c>
      <c r="J31" s="155"/>
      <c r="L31" s="59" t="s">
        <v>200</v>
      </c>
      <c r="M31" s="60">
        <f>はなまるプラス併配!L31-アパートマンション!M31</f>
        <v>100</v>
      </c>
      <c r="N31" s="85">
        <v>98</v>
      </c>
      <c r="O31" s="163" t="str">
        <f>IF(P31=TRUE,M31,"")</f>
        <v/>
      </c>
      <c r="P31" s="183" t="b">
        <v>0</v>
      </c>
      <c r="Q31" s="224"/>
      <c r="R31" s="108"/>
      <c r="S31" s="59" t="s">
        <v>201</v>
      </c>
      <c r="T31" s="60">
        <f>はなまるプラス併配!S31-アパートマンション!T31</f>
        <v>100</v>
      </c>
      <c r="U31" s="89">
        <v>184</v>
      </c>
      <c r="V31" s="163" t="str">
        <f>IF(W31=TRUE,T31,"")</f>
        <v/>
      </c>
      <c r="W31" s="181" t="b">
        <v>0</v>
      </c>
      <c r="X31" s="222"/>
      <c r="Y31" s="108"/>
      <c r="Z31" s="273" t="s">
        <v>202</v>
      </c>
      <c r="AA31" s="60">
        <f>はなまるプラス併配!Z31-アパートマンション!AA31</f>
        <v>190</v>
      </c>
      <c r="AB31" s="61">
        <v>218</v>
      </c>
      <c r="AC31" s="163" t="str">
        <f>IF(AD31=TRUE,AA31,"")</f>
        <v/>
      </c>
      <c r="AD31" s="253" t="b">
        <v>0</v>
      </c>
      <c r="AE31" s="254"/>
      <c r="AF31" s="199"/>
      <c r="AG31" s="59" t="s">
        <v>203</v>
      </c>
      <c r="AH31" s="60">
        <f>はなまるプラス併配!AG31-アパートマンション!AH31</f>
        <v>300</v>
      </c>
      <c r="AI31" s="89">
        <v>886</v>
      </c>
      <c r="AJ31" s="163" t="str">
        <f>IF(AK31=TRUE,AH31,"")</f>
        <v/>
      </c>
      <c r="AK31" s="253"/>
      <c r="AM31" s="318"/>
      <c r="AN31" s="319"/>
      <c r="AO31" s="360"/>
      <c r="AP31" s="319"/>
      <c r="AQ31" s="319"/>
      <c r="AR31" s="319"/>
      <c r="AT31" s="318"/>
      <c r="AU31" s="319"/>
      <c r="AV31" s="360"/>
      <c r="AW31" s="319"/>
      <c r="AX31" s="319"/>
      <c r="AY31" s="319"/>
    </row>
    <row r="32" ht="17.45" customHeight="1" spans="3:51">
      <c r="C32" s="97"/>
      <c r="D32" s="90"/>
      <c r="E32" s="59" t="s">
        <v>204</v>
      </c>
      <c r="F32" s="60">
        <f>はなまるプラス併配!E32-アパートマンション!F32</f>
        <v>100</v>
      </c>
      <c r="G32" s="89">
        <v>226</v>
      </c>
      <c r="H32" s="62" t="str">
        <f>IF(I32=TRUE,F32,"")</f>
        <v/>
      </c>
      <c r="I32" s="160" t="b">
        <v>0</v>
      </c>
      <c r="J32" s="155"/>
      <c r="L32" s="59" t="s">
        <v>205</v>
      </c>
      <c r="M32" s="60">
        <f>はなまるプラス併配!L32-アパートマンション!M32</f>
        <v>60</v>
      </c>
      <c r="N32" s="85">
        <v>167</v>
      </c>
      <c r="O32" s="163" t="str">
        <f>IF(P32=TRUE,M32,"")</f>
        <v/>
      </c>
      <c r="P32" s="183" t="b">
        <v>0</v>
      </c>
      <c r="Q32" s="224"/>
      <c r="R32" s="108"/>
      <c r="S32" s="59" t="s">
        <v>206</v>
      </c>
      <c r="T32" s="60">
        <f>はなまるプラス併配!S32-アパートマンション!T32</f>
        <v>230</v>
      </c>
      <c r="U32" s="89">
        <v>346</v>
      </c>
      <c r="V32" s="163" t="str">
        <f>IF(W32=TRUE,T32,"")</f>
        <v/>
      </c>
      <c r="W32" s="181" t="b">
        <v>0</v>
      </c>
      <c r="X32" s="222"/>
      <c r="Y32" s="108"/>
      <c r="Z32" s="273" t="s">
        <v>207</v>
      </c>
      <c r="AA32" s="60">
        <f>はなまるプラス併配!Z32-アパートマンション!AA32</f>
        <v>160</v>
      </c>
      <c r="AB32" s="61">
        <v>264</v>
      </c>
      <c r="AC32" s="163" t="str">
        <f>IF(AD32=TRUE,AA32,"")</f>
        <v/>
      </c>
      <c r="AD32" s="253" t="b">
        <v>0</v>
      </c>
      <c r="AE32" s="268"/>
      <c r="AF32" s="200"/>
      <c r="AG32" s="67" t="s">
        <v>208</v>
      </c>
      <c r="AH32" s="68">
        <f>はなまるプラス併配!AG32-アパートマンション!AH32</f>
        <v>560</v>
      </c>
      <c r="AI32" s="170">
        <v>1302</v>
      </c>
      <c r="AJ32" s="171" t="str">
        <f>IF(AK32=TRUE,AH32,"")</f>
        <v/>
      </c>
      <c r="AK32" s="281"/>
      <c r="AM32" s="319"/>
      <c r="AN32" s="319"/>
      <c r="AO32" s="360"/>
      <c r="AP32" s="319"/>
      <c r="AQ32" s="319"/>
      <c r="AR32" s="319"/>
      <c r="AT32" s="319"/>
      <c r="AU32" s="319"/>
      <c r="AV32" s="360"/>
      <c r="AW32" s="319"/>
      <c r="AX32" s="319"/>
      <c r="AY32" s="319"/>
    </row>
    <row r="33" ht="17.45" customHeight="1" spans="3:51">
      <c r="C33" s="97"/>
      <c r="D33" s="90"/>
      <c r="E33" s="88" t="s">
        <v>209</v>
      </c>
      <c r="F33" s="60">
        <f>はなまるプラス併配!E33-アパートマンション!F33</f>
        <v>220</v>
      </c>
      <c r="G33" s="89">
        <v>377</v>
      </c>
      <c r="H33" s="62" t="str">
        <f>IF(I33=TRUE,F33,"")</f>
        <v/>
      </c>
      <c r="I33" s="160" t="b">
        <v>0</v>
      </c>
      <c r="J33" s="155"/>
      <c r="K33" s="184"/>
      <c r="L33" s="46" t="s">
        <v>210</v>
      </c>
      <c r="M33" s="47">
        <f>はなまるプラス併配!L33-アパートマンション!M33</f>
        <v>0</v>
      </c>
      <c r="N33" s="165">
        <v>210</v>
      </c>
      <c r="O33" s="44" t="str">
        <f>IF(P33=TRUE,M33,"")</f>
        <v/>
      </c>
      <c r="P33" s="143"/>
      <c r="Q33" s="224"/>
      <c r="R33" s="108"/>
      <c r="S33" s="59" t="s">
        <v>211</v>
      </c>
      <c r="T33" s="60">
        <f>はなまるプラス併配!S33-アパートマンション!T33</f>
        <v>145</v>
      </c>
      <c r="U33" s="89">
        <v>230</v>
      </c>
      <c r="V33" s="163" t="str">
        <f>IF(W33=TRUE,T33,"")</f>
        <v/>
      </c>
      <c r="W33" s="181" t="b">
        <v>0</v>
      </c>
      <c r="X33" s="225"/>
      <c r="Y33" s="109"/>
      <c r="Z33" s="275" t="s">
        <v>212</v>
      </c>
      <c r="AA33" s="68">
        <f>はなまるプラス併配!Z33-アパートマンション!AA33</f>
        <v>230</v>
      </c>
      <c r="AB33" s="220">
        <v>3368</v>
      </c>
      <c r="AC33" s="179" t="str">
        <f>IF(AD33=TRUE,AA33,"")</f>
        <v/>
      </c>
      <c r="AD33" s="185" t="b">
        <v>0</v>
      </c>
      <c r="AE33" s="254" t="s">
        <v>213</v>
      </c>
      <c r="AF33" s="258" t="s">
        <v>460</v>
      </c>
      <c r="AG33" s="42" t="s">
        <v>214</v>
      </c>
      <c r="AH33" s="31">
        <f>はなまるプラス併配!AG33-アパートマンション!AH33</f>
        <v>0</v>
      </c>
      <c r="AI33" s="269">
        <v>81</v>
      </c>
      <c r="AJ33" s="270" t="str">
        <f>IF(AK33=TRUE,AH33,"")</f>
        <v/>
      </c>
      <c r="AK33" s="260"/>
      <c r="AM33" s="319"/>
      <c r="AN33" s="319"/>
      <c r="AO33" s="360"/>
      <c r="AP33" s="319"/>
      <c r="AQ33" s="319"/>
      <c r="AR33" s="319"/>
      <c r="AT33" s="319"/>
      <c r="AU33" s="319"/>
      <c r="AV33" s="360"/>
      <c r="AW33" s="319"/>
      <c r="AX33" s="319"/>
      <c r="AY33" s="319"/>
    </row>
    <row r="34" ht="17.45" customHeight="1" spans="3:51">
      <c r="C34" s="97"/>
      <c r="D34" s="90"/>
      <c r="E34" s="88" t="s">
        <v>215</v>
      </c>
      <c r="F34" s="60">
        <f>はなまるプラス併配!E34-アパートマンション!F34</f>
        <v>260</v>
      </c>
      <c r="G34" s="89">
        <v>321</v>
      </c>
      <c r="H34" s="62" t="str">
        <f>IF(I34=TRUE,F34,"")</f>
        <v/>
      </c>
      <c r="I34" s="160" t="b">
        <v>0</v>
      </c>
      <c r="J34" s="155"/>
      <c r="K34" s="63"/>
      <c r="L34" s="59" t="s">
        <v>216</v>
      </c>
      <c r="M34" s="60">
        <f>はなまるプラス併配!L34-アパートマンション!M34</f>
        <v>155</v>
      </c>
      <c r="N34" s="85">
        <v>420</v>
      </c>
      <c r="O34" s="163" t="str">
        <f>IF(P34=TRUE,M34,"")</f>
        <v/>
      </c>
      <c r="P34" s="183" t="b">
        <v>0</v>
      </c>
      <c r="Q34" s="224"/>
      <c r="R34" s="108"/>
      <c r="S34" s="59" t="s">
        <v>217</v>
      </c>
      <c r="T34" s="60">
        <f>はなまるプラス併配!S34-アパートマンション!T34</f>
        <v>185</v>
      </c>
      <c r="U34" s="89">
        <v>235</v>
      </c>
      <c r="V34" s="163" t="str">
        <f>IF(W34=TRUE,T34,"")</f>
        <v/>
      </c>
      <c r="W34" s="181" t="b">
        <v>0</v>
      </c>
      <c r="X34" s="222" t="s">
        <v>218</v>
      </c>
      <c r="Y34" s="108" t="s">
        <v>461</v>
      </c>
      <c r="Z34" s="276" t="s">
        <v>219</v>
      </c>
      <c r="AA34" s="84">
        <f>はなまるプラス併配!Z34-アパートマンション!AA34</f>
        <v>120</v>
      </c>
      <c r="AB34" s="188">
        <v>1080</v>
      </c>
      <c r="AC34" s="163" t="str">
        <f>IF(AD34=TRUE,AA34,"")</f>
        <v/>
      </c>
      <c r="AD34" s="253" t="b">
        <v>0</v>
      </c>
      <c r="AE34" s="254"/>
      <c r="AF34" s="255">
        <f>SUM(AH33:AH42)</f>
        <v>3350</v>
      </c>
      <c r="AG34" s="46" t="s">
        <v>220</v>
      </c>
      <c r="AH34" s="47">
        <f>はなまるプラス併配!AG34-アパートマンション!AH34</f>
        <v>0</v>
      </c>
      <c r="AI34" s="93">
        <v>30</v>
      </c>
      <c r="AJ34" s="44" t="str">
        <f>IF(AK34=TRUE,AH34,"")</f>
        <v/>
      </c>
      <c r="AK34" s="260"/>
      <c r="AM34" s="323"/>
      <c r="AN34" s="323"/>
      <c r="AO34" s="372"/>
      <c r="AP34" s="323"/>
      <c r="AQ34" s="323"/>
      <c r="AR34" s="323"/>
      <c r="AV34" s="366"/>
      <c r="AW34" s="385"/>
      <c r="AX34" s="385"/>
      <c r="AY34" s="386"/>
    </row>
    <row r="35" ht="17.45" customHeight="1" spans="3:52">
      <c r="C35" s="97"/>
      <c r="D35" s="90"/>
      <c r="E35" s="88" t="s">
        <v>221</v>
      </c>
      <c r="F35" s="60">
        <f>はなまるプラス併配!E35-アパートマンション!F35</f>
        <v>260</v>
      </c>
      <c r="G35" s="89">
        <v>396</v>
      </c>
      <c r="H35" s="62" t="str">
        <f>IF(I35=TRUE,F35,"")</f>
        <v/>
      </c>
      <c r="I35" s="160" t="b">
        <v>0</v>
      </c>
      <c r="J35" s="155"/>
      <c r="K35" s="41"/>
      <c r="L35" s="46" t="s">
        <v>222</v>
      </c>
      <c r="M35" s="47">
        <f>はなまるプラス併配!L35-アパートマンション!M35</f>
        <v>0</v>
      </c>
      <c r="N35" s="165">
        <v>167</v>
      </c>
      <c r="O35" s="44" t="str">
        <f>IF(P35=TRUE,M35,"")</f>
        <v/>
      </c>
      <c r="P35" s="143"/>
      <c r="Q35" s="224"/>
      <c r="R35" s="108"/>
      <c r="S35" s="59" t="s">
        <v>223</v>
      </c>
      <c r="T35" s="60">
        <f>はなまるプラス併配!S35-アパートマンション!T35</f>
        <v>195</v>
      </c>
      <c r="U35" s="89">
        <v>234</v>
      </c>
      <c r="V35" s="163" t="str">
        <f>IF(W35=TRUE,T35,"")</f>
        <v/>
      </c>
      <c r="W35" s="181" t="b">
        <v>0</v>
      </c>
      <c r="X35" s="222"/>
      <c r="Y35" s="277">
        <f>SUM(AA34:AA39)</f>
        <v>1265</v>
      </c>
      <c r="Z35" s="278" t="s">
        <v>224</v>
      </c>
      <c r="AA35" s="60">
        <f>はなまるプラス併配!Z35-アパートマンション!AA35</f>
        <v>490</v>
      </c>
      <c r="AB35" s="61">
        <v>1143</v>
      </c>
      <c r="AC35" s="163" t="str">
        <f>IF(AD35=TRUE,AA35,"")</f>
        <v/>
      </c>
      <c r="AD35" s="253" t="b">
        <v>0</v>
      </c>
      <c r="AE35" s="254"/>
      <c r="AF35" s="199"/>
      <c r="AG35" s="59" t="s">
        <v>225</v>
      </c>
      <c r="AH35" s="60">
        <f>はなまるプラス併配!AG35-アパートマンション!AH35</f>
        <v>690</v>
      </c>
      <c r="AI35" s="89">
        <v>2022</v>
      </c>
      <c r="AJ35" s="163" t="str">
        <f>IF(AK35=TRUE,AH35,"")</f>
        <v/>
      </c>
      <c r="AK35" s="253" t="b">
        <v>0</v>
      </c>
      <c r="AM35" s="324" t="s">
        <v>226</v>
      </c>
      <c r="AN35" s="325"/>
      <c r="AO35" s="373"/>
      <c r="AP35" s="325"/>
      <c r="AQ35" s="325"/>
      <c r="AR35" s="325"/>
      <c r="AS35" s="325"/>
      <c r="AT35" s="325"/>
      <c r="AU35" s="325"/>
      <c r="AV35" s="373"/>
      <c r="AW35" s="325"/>
      <c r="AX35" s="325"/>
      <c r="AY35" s="325"/>
      <c r="AZ35" s="325"/>
    </row>
    <row r="36" ht="17.45" customHeight="1" spans="3:52">
      <c r="C36" s="97"/>
      <c r="D36" s="90"/>
      <c r="E36" s="88" t="s">
        <v>227</v>
      </c>
      <c r="F36" s="60">
        <f>はなまるプラス併配!E36-アパートマンション!F36</f>
        <v>330</v>
      </c>
      <c r="G36" s="89">
        <v>449</v>
      </c>
      <c r="H36" s="62" t="str">
        <f>IF(I36=TRUE,F36,"")</f>
        <v/>
      </c>
      <c r="I36" s="160" t="b">
        <v>0</v>
      </c>
      <c r="J36" s="155"/>
      <c r="K36" s="63"/>
      <c r="L36" s="59" t="s">
        <v>228</v>
      </c>
      <c r="M36" s="60">
        <f>はなまるプラス併配!L36-アパートマンション!M36</f>
        <v>100</v>
      </c>
      <c r="N36" s="85">
        <v>121</v>
      </c>
      <c r="O36" s="163" t="str">
        <f>IF(P36=TRUE,M36,"")</f>
        <v/>
      </c>
      <c r="P36" s="183" t="b">
        <v>0</v>
      </c>
      <c r="Q36" s="224"/>
      <c r="R36" s="108"/>
      <c r="S36" s="59" t="s">
        <v>229</v>
      </c>
      <c r="T36" s="60">
        <f>はなまるプラス併配!S36-アパートマンション!T36</f>
        <v>80</v>
      </c>
      <c r="U36" s="89">
        <v>78</v>
      </c>
      <c r="V36" s="163" t="str">
        <f>IF(W36=TRUE,T36,"")</f>
        <v/>
      </c>
      <c r="W36" s="181" t="b">
        <v>0</v>
      </c>
      <c r="X36" s="222"/>
      <c r="Z36" s="278" t="s">
        <v>230</v>
      </c>
      <c r="AA36" s="60">
        <f>はなまるプラス併配!Z36-アパートマンション!AA36</f>
        <v>210</v>
      </c>
      <c r="AB36" s="61">
        <v>491</v>
      </c>
      <c r="AC36" s="163" t="str">
        <f>IF(AD36=TRUE,AA36,"")</f>
        <v/>
      </c>
      <c r="AD36" s="253" t="b">
        <v>0</v>
      </c>
      <c r="AE36" s="254"/>
      <c r="AF36" s="279"/>
      <c r="AG36" s="178" t="s">
        <v>231</v>
      </c>
      <c r="AH36" s="60"/>
      <c r="AI36" s="89"/>
      <c r="AJ36" s="163" t="str">
        <f>IF(AK36=TRUE,AH36,"")</f>
        <v/>
      </c>
      <c r="AK36" s="253"/>
      <c r="AM36" s="325"/>
      <c r="AN36" s="325"/>
      <c r="AO36" s="373"/>
      <c r="AP36" s="325"/>
      <c r="AQ36" s="325"/>
      <c r="AR36" s="325"/>
      <c r="AS36" s="325"/>
      <c r="AT36" s="325"/>
      <c r="AU36" s="325"/>
      <c r="AV36" s="373"/>
      <c r="AW36" s="325"/>
      <c r="AX36" s="325"/>
      <c r="AY36" s="325"/>
      <c r="AZ36" s="325"/>
    </row>
    <row r="37" ht="17.45" customHeight="1" spans="3:52">
      <c r="C37" s="97"/>
      <c r="D37" s="90"/>
      <c r="E37" s="88" t="s">
        <v>232</v>
      </c>
      <c r="F37" s="60">
        <f>はなまるプラス併配!E37-アパートマンション!F37</f>
        <v>260</v>
      </c>
      <c r="G37" s="89">
        <v>374</v>
      </c>
      <c r="H37" s="62" t="str">
        <f>IF(I37=TRUE,F37,"")</f>
        <v/>
      </c>
      <c r="I37" s="160" t="b">
        <v>0</v>
      </c>
      <c r="J37" s="155"/>
      <c r="K37" s="63"/>
      <c r="L37" s="59" t="s">
        <v>233</v>
      </c>
      <c r="M37" s="60">
        <f>はなまるプラス併配!L37-アパートマンション!M37</f>
        <v>100</v>
      </c>
      <c r="N37" s="89">
        <v>135</v>
      </c>
      <c r="O37" s="62" t="str">
        <f>IF(P37=TRUE,M37,"")</f>
        <v/>
      </c>
      <c r="P37" s="183" t="b">
        <v>0</v>
      </c>
      <c r="Q37" s="224"/>
      <c r="R37" s="108"/>
      <c r="S37" s="59" t="s">
        <v>234</v>
      </c>
      <c r="T37" s="60">
        <f>はなまるプラス併配!S37-アパートマンション!T37</f>
        <v>180</v>
      </c>
      <c r="U37" s="89">
        <v>245</v>
      </c>
      <c r="V37" s="163" t="str">
        <f>IF(W37=TRUE,T37,"")</f>
        <v/>
      </c>
      <c r="W37" s="181" t="b">
        <v>0</v>
      </c>
      <c r="X37" s="222"/>
      <c r="Z37" s="278" t="s">
        <v>235</v>
      </c>
      <c r="AA37" s="60">
        <f>はなまるプラス併配!Z37-アパートマンション!AA37</f>
        <v>130</v>
      </c>
      <c r="AB37" s="61">
        <v>199</v>
      </c>
      <c r="AC37" s="163" t="str">
        <f>IF(AD37=TRUE,AA37,"")</f>
        <v/>
      </c>
      <c r="AD37" s="253" t="b">
        <v>0</v>
      </c>
      <c r="AE37" s="254"/>
      <c r="AF37" s="199"/>
      <c r="AG37" s="59" t="s">
        <v>236</v>
      </c>
      <c r="AH37" s="60">
        <f>はなまるプラス併配!AG37-アパートマンション!AH37</f>
        <v>1500</v>
      </c>
      <c r="AI37" s="89">
        <v>2333</v>
      </c>
      <c r="AJ37" s="163" t="str">
        <f>IF(AK37=TRUE,AH37,"")</f>
        <v/>
      </c>
      <c r="AK37" s="253" t="b">
        <v>0</v>
      </c>
      <c r="AM37" s="325"/>
      <c r="AN37" s="325"/>
      <c r="AO37" s="373"/>
      <c r="AP37" s="325"/>
      <c r="AQ37" s="325"/>
      <c r="AR37" s="325"/>
      <c r="AS37" s="325"/>
      <c r="AT37" s="325"/>
      <c r="AU37" s="325"/>
      <c r="AV37" s="373"/>
      <c r="AW37" s="325"/>
      <c r="AX37" s="325"/>
      <c r="AY37" s="325"/>
      <c r="AZ37" s="325"/>
    </row>
    <row r="38" ht="17.45" customHeight="1" spans="3:52">
      <c r="C38" s="97"/>
      <c r="D38" s="90"/>
      <c r="E38" s="88" t="s">
        <v>237</v>
      </c>
      <c r="F38" s="60">
        <f>はなまるプラス併配!E38-アパートマンション!F38</f>
        <v>120</v>
      </c>
      <c r="G38" s="89">
        <v>244</v>
      </c>
      <c r="H38" s="62" t="str">
        <f>IF(I38=TRUE,F38,"")</f>
        <v/>
      </c>
      <c r="I38" s="160" t="b">
        <v>0</v>
      </c>
      <c r="J38" s="168"/>
      <c r="K38" s="169"/>
      <c r="L38" s="67" t="s">
        <v>238</v>
      </c>
      <c r="M38" s="68">
        <f>はなまるプラス併配!L38-アパートマンション!M38</f>
        <v>570</v>
      </c>
      <c r="N38" s="69">
        <v>915</v>
      </c>
      <c r="O38" s="110" t="str">
        <f>IF(P38=TRUE,M38,"")</f>
        <v/>
      </c>
      <c r="P38" s="185" t="b">
        <v>0</v>
      </c>
      <c r="Q38" s="224"/>
      <c r="R38" s="108"/>
      <c r="S38" s="59" t="s">
        <v>239</v>
      </c>
      <c r="T38" s="60">
        <f>はなまるプラス併配!S38-アパートマンション!T38</f>
        <v>130</v>
      </c>
      <c r="U38" s="89">
        <v>257</v>
      </c>
      <c r="V38" s="163" t="str">
        <f>IF(W38=TRUE,T38,"")</f>
        <v/>
      </c>
      <c r="W38" s="181" t="b">
        <v>0</v>
      </c>
      <c r="X38" s="222"/>
      <c r="Y38" s="108"/>
      <c r="Z38" s="278" t="s">
        <v>240</v>
      </c>
      <c r="AA38" s="60">
        <f>はなまるプラス併配!Z38-アパートマンション!AA38</f>
        <v>175</v>
      </c>
      <c r="AB38" s="61">
        <v>359</v>
      </c>
      <c r="AC38" s="163" t="str">
        <f>IF(AD38=TRUE,AA38,"")</f>
        <v/>
      </c>
      <c r="AD38" s="253" t="b">
        <v>0</v>
      </c>
      <c r="AE38" s="254"/>
      <c r="AF38" s="279"/>
      <c r="AG38" s="176" t="s">
        <v>241</v>
      </c>
      <c r="AH38" s="60"/>
      <c r="AI38" s="89"/>
      <c r="AJ38" s="163" t="str">
        <f>IF(AK38=TRUE,AH38,"")</f>
        <v/>
      </c>
      <c r="AK38" s="253"/>
      <c r="AM38" s="325"/>
      <c r="AN38" s="325"/>
      <c r="AO38" s="373"/>
      <c r="AP38" s="325"/>
      <c r="AQ38" s="325"/>
      <c r="AR38" s="325"/>
      <c r="AS38" s="325"/>
      <c r="AT38" s="325"/>
      <c r="AU38" s="325"/>
      <c r="AV38" s="373"/>
      <c r="AW38" s="325"/>
      <c r="AX38" s="325"/>
      <c r="AY38" s="325"/>
      <c r="AZ38" s="325"/>
    </row>
    <row r="39" ht="17.45" customHeight="1" spans="3:52">
      <c r="C39" s="97"/>
      <c r="D39" s="90"/>
      <c r="E39" s="88" t="s">
        <v>242</v>
      </c>
      <c r="F39" s="60">
        <f>はなまるプラス併配!E39-アパートマンション!F39</f>
        <v>180</v>
      </c>
      <c r="G39" s="89">
        <v>389</v>
      </c>
      <c r="H39" s="62" t="str">
        <f>IF(I39=TRUE,F39,"")</f>
        <v/>
      </c>
      <c r="I39" s="160" t="b">
        <v>0</v>
      </c>
      <c r="J39" s="186" t="s">
        <v>243</v>
      </c>
      <c r="K39" s="187">
        <f>SUM(N39:N46)</f>
        <v>1192</v>
      </c>
      <c r="L39" s="59" t="s">
        <v>244</v>
      </c>
      <c r="M39" s="84">
        <f>はなまるプラス併配!L39-アパートマンション!M39</f>
        <v>385</v>
      </c>
      <c r="N39" s="188">
        <v>533</v>
      </c>
      <c r="O39" s="163" t="str">
        <f>IF(P39=TRUE,M39,"")</f>
        <v/>
      </c>
      <c r="P39" s="183" t="b">
        <v>0</v>
      </c>
      <c r="Q39" s="224"/>
      <c r="R39" s="108"/>
      <c r="S39" s="59" t="s">
        <v>245</v>
      </c>
      <c r="T39" s="60">
        <f>はなまるプラス併配!S39-アパートマンション!T39</f>
        <v>90</v>
      </c>
      <c r="U39" s="89">
        <v>138</v>
      </c>
      <c r="V39" s="163" t="str">
        <f>IF(W39=TRUE,T39,"")</f>
        <v/>
      </c>
      <c r="W39" s="181" t="b">
        <v>0</v>
      </c>
      <c r="X39" s="225"/>
      <c r="Y39" s="103"/>
      <c r="Z39" s="280" t="s">
        <v>246</v>
      </c>
      <c r="AA39" s="68">
        <f>はなまるプラス併配!Z39-アパートマンション!AA39</f>
        <v>140</v>
      </c>
      <c r="AB39" s="220">
        <v>574</v>
      </c>
      <c r="AC39" s="171" t="str">
        <f>IF(AD39=TRUE,AA39,"")</f>
        <v/>
      </c>
      <c r="AD39" s="281" t="b">
        <v>0</v>
      </c>
      <c r="AE39" s="254"/>
      <c r="AF39" s="199"/>
      <c r="AG39" s="59" t="s">
        <v>247</v>
      </c>
      <c r="AH39" s="60">
        <f>はなまるプラス併配!AG39-アパートマンション!AH39</f>
        <v>500</v>
      </c>
      <c r="AI39" s="89">
        <v>1004</v>
      </c>
      <c r="AJ39" s="163" t="str">
        <f>IF(AK39=TRUE,AH39,"")</f>
        <v/>
      </c>
      <c r="AK39" s="253" t="b">
        <v>0</v>
      </c>
      <c r="AM39" s="325"/>
      <c r="AN39" s="325"/>
      <c r="AO39" s="373"/>
      <c r="AP39" s="325"/>
      <c r="AQ39" s="325"/>
      <c r="AR39" s="325"/>
      <c r="AS39" s="325"/>
      <c r="AT39" s="325"/>
      <c r="AU39" s="325"/>
      <c r="AV39" s="373"/>
      <c r="AW39" s="325"/>
      <c r="AX39" s="325"/>
      <c r="AY39" s="325"/>
      <c r="AZ39" s="325"/>
    </row>
    <row r="40" ht="17.45" customHeight="1" spans="3:52">
      <c r="C40" s="97"/>
      <c r="D40" s="90"/>
      <c r="E40" s="88" t="s">
        <v>248</v>
      </c>
      <c r="F40" s="60">
        <v>195</v>
      </c>
      <c r="G40" s="89">
        <v>475</v>
      </c>
      <c r="H40" s="62" t="str">
        <f>IF(I40=TRUE,F40,"")</f>
        <v/>
      </c>
      <c r="I40" s="160" t="b">
        <v>0</v>
      </c>
      <c r="J40" s="189"/>
      <c r="K40" s="190">
        <f>SUM(M39:M46)</f>
        <v>560</v>
      </c>
      <c r="L40" s="46" t="s">
        <v>249</v>
      </c>
      <c r="M40" s="47">
        <f>はなまるプラス併配!L40-アパートマンション!M40</f>
        <v>0</v>
      </c>
      <c r="N40" s="191">
        <v>124</v>
      </c>
      <c r="O40" s="192" t="str">
        <f>IF(P40=TRUE,M40,"")</f>
        <v/>
      </c>
      <c r="P40" s="143"/>
      <c r="Q40" s="224"/>
      <c r="R40" s="108"/>
      <c r="S40" s="59" t="s">
        <v>250</v>
      </c>
      <c r="T40" s="60">
        <f>はなまるプラス併配!S40-アパートマンション!T40</f>
        <v>125</v>
      </c>
      <c r="U40" s="89">
        <v>149</v>
      </c>
      <c r="V40" s="163" t="str">
        <f>IF(W40=TRUE,T40,"")</f>
        <v/>
      </c>
      <c r="W40" s="181" t="b">
        <v>0</v>
      </c>
      <c r="X40" s="222" t="s">
        <v>251</v>
      </c>
      <c r="Y40" s="108" t="s">
        <v>462</v>
      </c>
      <c r="Z40" s="282" t="s">
        <v>252</v>
      </c>
      <c r="AA40" s="84">
        <f>はなまるプラス併配!Z40-アパートマンション!AA40</f>
        <v>340</v>
      </c>
      <c r="AB40" s="188">
        <v>655</v>
      </c>
      <c r="AC40" s="163" t="str">
        <f>IF(AD40=TRUE,AA40,"")</f>
        <v/>
      </c>
      <c r="AD40" s="253" t="b">
        <v>0</v>
      </c>
      <c r="AE40" s="254"/>
      <c r="AF40" s="199"/>
      <c r="AG40" s="64" t="s">
        <v>253</v>
      </c>
      <c r="AH40" s="60">
        <f>はなまるプラス併配!AG40-アパートマンション!AH40</f>
        <v>430</v>
      </c>
      <c r="AI40" s="85">
        <v>687</v>
      </c>
      <c r="AJ40" s="163" t="str">
        <f>IF(AK40=TRUE,AH40,"")</f>
        <v/>
      </c>
      <c r="AK40" s="253" t="b">
        <v>0</v>
      </c>
      <c r="AM40" s="325"/>
      <c r="AN40" s="325"/>
      <c r="AO40" s="373"/>
      <c r="AP40" s="325"/>
      <c r="AQ40" s="325"/>
      <c r="AR40" s="325"/>
      <c r="AS40" s="325"/>
      <c r="AT40" s="325"/>
      <c r="AU40" s="325"/>
      <c r="AV40" s="373"/>
      <c r="AW40" s="325"/>
      <c r="AX40" s="325"/>
      <c r="AY40" s="325"/>
      <c r="AZ40" s="325"/>
    </row>
    <row r="41" ht="17.45" customHeight="1" spans="3:52">
      <c r="C41" s="97"/>
      <c r="D41" s="90"/>
      <c r="E41" s="88" t="s">
        <v>254</v>
      </c>
      <c r="F41" s="60">
        <f>はなまるプラス併配!E41-アパートマンション!F41</f>
        <v>260</v>
      </c>
      <c r="G41" s="89">
        <v>365</v>
      </c>
      <c r="H41" s="62" t="str">
        <f>IF(I41=TRUE,F41,"")</f>
        <v/>
      </c>
      <c r="I41" s="160" t="b">
        <v>0</v>
      </c>
      <c r="J41" s="189"/>
      <c r="K41" s="41"/>
      <c r="L41" s="46" t="s">
        <v>255</v>
      </c>
      <c r="M41" s="47">
        <f>はなまるプラス併配!L41-アパートマンション!M41</f>
        <v>0</v>
      </c>
      <c r="N41" s="191">
        <v>100</v>
      </c>
      <c r="O41" s="192" t="str">
        <f>IF(P41=TRUE,M41,"")</f>
        <v/>
      </c>
      <c r="P41" s="143"/>
      <c r="Q41" s="226"/>
      <c r="R41" s="109"/>
      <c r="S41" s="67" t="s">
        <v>256</v>
      </c>
      <c r="T41" s="68">
        <f>はなまるプラス併配!S41-アパートマンション!T41</f>
        <v>175</v>
      </c>
      <c r="U41" s="69">
        <v>214</v>
      </c>
      <c r="V41" s="110" t="str">
        <f>IF(W41=TRUE,T41,"")</f>
        <v/>
      </c>
      <c r="W41" s="185" t="b">
        <v>0</v>
      </c>
      <c r="X41" s="222"/>
      <c r="Y41" s="87">
        <f>SUM(AA40:AA57)</f>
        <v>3570</v>
      </c>
      <c r="Z41" s="273" t="s">
        <v>257</v>
      </c>
      <c r="AA41" s="60">
        <f>はなまるプラス併配!Z41-アパートマンション!AA41</f>
        <v>480</v>
      </c>
      <c r="AB41" s="61">
        <v>700</v>
      </c>
      <c r="AC41" s="163" t="str">
        <f>IF(AD41=TRUE,AA41,"")</f>
        <v/>
      </c>
      <c r="AD41" s="253" t="b">
        <v>0</v>
      </c>
      <c r="AE41" s="254"/>
      <c r="AF41" s="199"/>
      <c r="AG41" s="59" t="s">
        <v>258</v>
      </c>
      <c r="AH41" s="60">
        <f>はなまるプラス併配!AG41-アパートマンション!AH41</f>
        <v>230</v>
      </c>
      <c r="AI41" s="85">
        <v>673</v>
      </c>
      <c r="AJ41" s="326" t="str">
        <f>IF(AK41=TRUE,AH41,"")</f>
        <v/>
      </c>
      <c r="AK41" s="327" t="b">
        <v>0</v>
      </c>
      <c r="AL41" s="4"/>
      <c r="AM41" s="325"/>
      <c r="AN41" s="325"/>
      <c r="AO41" s="373"/>
      <c r="AP41" s="325"/>
      <c r="AQ41" s="325"/>
      <c r="AR41" s="325"/>
      <c r="AS41" s="325"/>
      <c r="AT41" s="325"/>
      <c r="AU41" s="325"/>
      <c r="AV41" s="373"/>
      <c r="AW41" s="325"/>
      <c r="AX41" s="325"/>
      <c r="AY41" s="325"/>
      <c r="AZ41" s="325"/>
    </row>
    <row r="42" ht="17.45" customHeight="1" spans="3:52">
      <c r="C42" s="97"/>
      <c r="D42" s="90"/>
      <c r="E42" s="88" t="s">
        <v>259</v>
      </c>
      <c r="F42" s="60">
        <f>はなまるプラス併配!E42-アパートマンション!F42</f>
        <v>175</v>
      </c>
      <c r="G42" s="89">
        <v>375</v>
      </c>
      <c r="H42" s="62" t="str">
        <f>IF(I42=TRUE,F42,"")</f>
        <v/>
      </c>
      <c r="I42" s="160" t="b">
        <v>0</v>
      </c>
      <c r="J42" s="189"/>
      <c r="K42" s="41"/>
      <c r="L42" s="46" t="s">
        <v>260</v>
      </c>
      <c r="M42" s="47">
        <f>はなまるプラス併配!L42-アパートマンション!M42</f>
        <v>0</v>
      </c>
      <c r="N42" s="191">
        <v>85</v>
      </c>
      <c r="O42" s="192" t="str">
        <f>IF(P42=TRUE,M42,"")</f>
        <v/>
      </c>
      <c r="P42" s="143"/>
      <c r="Q42" s="227" t="s">
        <v>261</v>
      </c>
      <c r="R42" s="116" t="s">
        <v>463</v>
      </c>
      <c r="S42" s="228" t="s">
        <v>262</v>
      </c>
      <c r="T42" s="229">
        <v>0</v>
      </c>
      <c r="U42" s="230">
        <v>251</v>
      </c>
      <c r="V42" s="231" t="str">
        <f>IF(W42=TRUE,T42,"")</f>
        <v/>
      </c>
      <c r="W42" s="181" t="b">
        <v>0</v>
      </c>
      <c r="X42" s="222"/>
      <c r="Y42" s="108"/>
      <c r="Z42" s="273" t="s">
        <v>263</v>
      </c>
      <c r="AA42" s="60">
        <f>はなまるプラス併配!Z42-アパートマンション!AA42</f>
        <v>460</v>
      </c>
      <c r="AB42" s="61">
        <v>722</v>
      </c>
      <c r="AC42" s="163" t="str">
        <f>IF(AD42=TRUE,AA42,"")</f>
        <v/>
      </c>
      <c r="AD42" s="253" t="b">
        <v>0</v>
      </c>
      <c r="AE42" s="254"/>
      <c r="AF42" s="199"/>
      <c r="AG42" s="176"/>
      <c r="AH42" s="60"/>
      <c r="AI42" s="85"/>
      <c r="AJ42" s="163" t="str">
        <f>IF(AK42=TRUE,AH42,"")</f>
        <v/>
      </c>
      <c r="AK42" s="253" t="b">
        <v>0</v>
      </c>
      <c r="AM42" s="325"/>
      <c r="AN42" s="325"/>
      <c r="AO42" s="373"/>
      <c r="AP42" s="325"/>
      <c r="AQ42" s="325"/>
      <c r="AR42" s="325"/>
      <c r="AS42" s="325"/>
      <c r="AT42" s="325"/>
      <c r="AU42" s="325"/>
      <c r="AV42" s="373"/>
      <c r="AW42" s="325"/>
      <c r="AX42" s="325"/>
      <c r="AY42" s="325"/>
      <c r="AZ42" s="325"/>
    </row>
    <row r="43" ht="17.45" customHeight="1" spans="3:52">
      <c r="C43" s="102"/>
      <c r="D43" s="103"/>
      <c r="E43" s="104" t="s">
        <v>264</v>
      </c>
      <c r="F43" s="68">
        <f>はなまるプラス併配!E43-アパートマンション!F43</f>
        <v>300</v>
      </c>
      <c r="G43" s="69">
        <v>356</v>
      </c>
      <c r="H43" s="62" t="str">
        <f>IF(I43=TRUE,F43,"")</f>
        <v/>
      </c>
      <c r="I43" s="164" t="b">
        <v>0</v>
      </c>
      <c r="J43" s="189"/>
      <c r="K43" s="41"/>
      <c r="L43" s="46" t="s">
        <v>265</v>
      </c>
      <c r="M43" s="47">
        <f>はなまるプラス併配!L43-アパートマンション!M43</f>
        <v>0</v>
      </c>
      <c r="N43" s="191">
        <v>60</v>
      </c>
      <c r="O43" s="192" t="str">
        <f>IF(P43=TRUE,M43,"")</f>
        <v/>
      </c>
      <c r="P43" s="143"/>
      <c r="Q43" s="218"/>
      <c r="R43" s="87">
        <f>SUM(T42:T53)</f>
        <v>690</v>
      </c>
      <c r="S43" s="232" t="s">
        <v>266</v>
      </c>
      <c r="T43" s="233">
        <v>0</v>
      </c>
      <c r="U43" s="234">
        <v>271</v>
      </c>
      <c r="V43" s="231" t="str">
        <f>IF(W43=TRUE,T43,"")</f>
        <v/>
      </c>
      <c r="W43" s="181" t="b">
        <v>0</v>
      </c>
      <c r="X43" s="222"/>
      <c r="Y43" s="72"/>
      <c r="Z43" s="283" t="s">
        <v>267</v>
      </c>
      <c r="AA43" s="47">
        <f>はなまるプラス併配!Z43-アパートマンション!AA43</f>
        <v>0</v>
      </c>
      <c r="AB43" s="48">
        <v>323</v>
      </c>
      <c r="AC43" s="44" t="str">
        <f>IF(AD43=TRUE,AA43,"")</f>
        <v/>
      </c>
      <c r="AD43" s="260"/>
      <c r="AE43" s="268"/>
      <c r="AF43" s="279"/>
      <c r="AG43" s="178"/>
      <c r="AH43" s="68"/>
      <c r="AI43" s="328"/>
      <c r="AJ43" s="329"/>
      <c r="AK43" s="330"/>
      <c r="AM43" s="331"/>
      <c r="AN43" s="332"/>
      <c r="AO43" s="374"/>
      <c r="AP43" s="375"/>
      <c r="AQ43" s="375"/>
      <c r="AR43" s="303"/>
      <c r="AS43" s="332"/>
      <c r="AT43" s="332"/>
      <c r="AU43" s="332"/>
      <c r="AV43" s="374"/>
      <c r="AW43" s="375"/>
      <c r="AX43" s="375"/>
      <c r="AY43" s="303"/>
      <c r="AZ43" s="388"/>
    </row>
    <row r="44" ht="17.45" customHeight="1" spans="3:52">
      <c r="C44" s="86" t="s">
        <v>268</v>
      </c>
      <c r="D44" s="105" t="s">
        <v>464</v>
      </c>
      <c r="E44" s="106" t="s">
        <v>465</v>
      </c>
      <c r="F44" s="84">
        <f>はなまるプラス併配!E44-アパートマンション!F44</f>
        <v>450</v>
      </c>
      <c r="G44" s="100">
        <v>728</v>
      </c>
      <c r="H44" s="62" t="str">
        <f>IF(I44=TRUE,F44,"")</f>
        <v/>
      </c>
      <c r="I44" s="167" t="b">
        <v>0</v>
      </c>
      <c r="J44" s="189"/>
      <c r="K44" s="63"/>
      <c r="L44" s="59" t="s">
        <v>270</v>
      </c>
      <c r="M44" s="60">
        <f>はなまるプラス併配!L44-アパートマンション!M44</f>
        <v>70</v>
      </c>
      <c r="N44" s="193">
        <v>98</v>
      </c>
      <c r="O44" s="194" t="str">
        <f>IF(P44=TRUE,M44,"")</f>
        <v/>
      </c>
      <c r="P44" s="183" t="b">
        <v>0</v>
      </c>
      <c r="Q44" s="218"/>
      <c r="R44" s="108"/>
      <c r="S44" s="232" t="s">
        <v>271</v>
      </c>
      <c r="T44" s="233">
        <v>0</v>
      </c>
      <c r="U44" s="234">
        <v>377</v>
      </c>
      <c r="V44" s="231" t="str">
        <f>IF(W44=TRUE,T44,"")</f>
        <v/>
      </c>
      <c r="W44" s="181" t="b">
        <v>0</v>
      </c>
      <c r="X44" s="222"/>
      <c r="Y44" s="108"/>
      <c r="Z44" s="273" t="s">
        <v>272</v>
      </c>
      <c r="AA44" s="60">
        <f>はなまるプラス併配!Z44-アパートマンション!AA44</f>
        <v>400</v>
      </c>
      <c r="AB44" s="61">
        <v>858</v>
      </c>
      <c r="AC44" s="163" t="str">
        <f>IF(AD44=TRUE,AA44,"")</f>
        <v/>
      </c>
      <c r="AD44" s="253" t="b">
        <v>0</v>
      </c>
      <c r="AE44" s="254" t="s">
        <v>273</v>
      </c>
      <c r="AF44" s="284" t="s">
        <v>466</v>
      </c>
      <c r="AG44" s="55" t="s">
        <v>274</v>
      </c>
      <c r="AH44" s="31">
        <f>はなまるプラス併配!AG44-アパートマンション!AH44</f>
        <v>0</v>
      </c>
      <c r="AI44" s="269">
        <v>20</v>
      </c>
      <c r="AJ44" s="270" t="str">
        <f t="shared" ref="AJ44:AJ73" si="11">IF(AK44=TRUE,AH44,"")</f>
        <v/>
      </c>
      <c r="AK44" s="260"/>
      <c r="AM44" s="331"/>
      <c r="AN44" s="332"/>
      <c r="AO44" s="241"/>
      <c r="AP44" s="128"/>
      <c r="AQ44" s="128"/>
      <c r="AR44" s="129"/>
      <c r="AS44" s="332"/>
      <c r="AT44" s="332"/>
      <c r="AU44" s="332"/>
      <c r="AV44" s="241"/>
      <c r="AW44" s="128"/>
      <c r="AX44" s="128"/>
      <c r="AY44" s="129"/>
      <c r="AZ44" s="388"/>
    </row>
    <row r="45" ht="17.45" customHeight="1" spans="3:52">
      <c r="C45" s="86"/>
      <c r="D45" s="87">
        <f>SUM(F44:F57)</f>
        <v>2195</v>
      </c>
      <c r="E45" s="88" t="s">
        <v>467</v>
      </c>
      <c r="F45" s="60">
        <f>はなまるプラス併配!E45-アパートマンション!F45</f>
        <v>390</v>
      </c>
      <c r="G45" s="89">
        <v>678</v>
      </c>
      <c r="H45" s="62" t="str">
        <f>IF(I45=TRUE,F45,"")</f>
        <v/>
      </c>
      <c r="I45" s="160" t="b">
        <v>0</v>
      </c>
      <c r="J45" s="189"/>
      <c r="K45" s="63"/>
      <c r="L45" s="59" t="s">
        <v>276</v>
      </c>
      <c r="M45" s="60">
        <f>はなまるプラス併配!L45-アパートマンション!M45</f>
        <v>100</v>
      </c>
      <c r="N45" s="193">
        <v>145</v>
      </c>
      <c r="O45" s="194" t="str">
        <f>IF(P45=TRUE,M45,"")</f>
        <v/>
      </c>
      <c r="P45" s="183" t="b">
        <v>0</v>
      </c>
      <c r="Q45" s="218"/>
      <c r="R45" s="108"/>
      <c r="S45" s="232" t="s">
        <v>277</v>
      </c>
      <c r="T45" s="233">
        <v>0</v>
      </c>
      <c r="U45" s="234">
        <v>411</v>
      </c>
      <c r="V45" s="231" t="str">
        <f>IF(W45=TRUE,T45,"")</f>
        <v/>
      </c>
      <c r="W45" s="181" t="b">
        <v>0</v>
      </c>
      <c r="X45" s="222"/>
      <c r="Y45" s="108"/>
      <c r="Z45" s="273" t="s">
        <v>278</v>
      </c>
      <c r="AA45" s="60">
        <f>はなまるプラス併配!Z45-アパートマンション!AA45</f>
        <v>1220</v>
      </c>
      <c r="AB45" s="61">
        <v>2005</v>
      </c>
      <c r="AC45" s="163" t="str">
        <f>IF(AD45=TRUE,AA45,"")</f>
        <v/>
      </c>
      <c r="AD45" s="253" t="b">
        <v>0</v>
      </c>
      <c r="AE45" s="254"/>
      <c r="AF45" s="274">
        <f>SUM(AH44:AH49)</f>
        <v>3475</v>
      </c>
      <c r="AG45" s="59" t="s">
        <v>279</v>
      </c>
      <c r="AH45" s="60">
        <f>はなまるプラス併配!AG45-アパートマンション!AH45</f>
        <v>690</v>
      </c>
      <c r="AI45" s="89">
        <v>830</v>
      </c>
      <c r="AJ45" s="163" t="str">
        <f>IF(AK45=TRUE,AH45,"")</f>
        <v/>
      </c>
      <c r="AK45" s="253" t="b">
        <v>0</v>
      </c>
      <c r="AM45" s="331"/>
      <c r="AN45" s="332"/>
      <c r="AO45" s="374"/>
      <c r="AP45" s="375"/>
      <c r="AQ45" s="375"/>
      <c r="AR45" s="128"/>
      <c r="AS45" s="332"/>
      <c r="AT45" s="332"/>
      <c r="AU45" s="332"/>
      <c r="AV45" s="374"/>
      <c r="AW45" s="375"/>
      <c r="AX45" s="375"/>
      <c r="AY45" s="128"/>
      <c r="AZ45" s="388"/>
    </row>
    <row r="46" ht="17.45" customHeight="1" spans="3:52">
      <c r="C46" s="86"/>
      <c r="D46" s="107"/>
      <c r="E46" s="92" t="s">
        <v>280</v>
      </c>
      <c r="F46" s="47">
        <f>はなまるプラス併配!E46-アパートマンション!F46</f>
        <v>0</v>
      </c>
      <c r="G46" s="93">
        <v>141</v>
      </c>
      <c r="H46" s="49"/>
      <c r="I46" s="146"/>
      <c r="J46" s="195"/>
      <c r="K46" s="63"/>
      <c r="L46" s="67" t="s">
        <v>281</v>
      </c>
      <c r="M46" s="68">
        <f>はなまるプラス併配!L46-アパートマンション!M46</f>
        <v>5</v>
      </c>
      <c r="N46" s="196">
        <v>47</v>
      </c>
      <c r="O46" s="171" t="str">
        <f>IF(P46=TRUE,M46,"")</f>
        <v/>
      </c>
      <c r="P46" s="185" t="b">
        <v>0</v>
      </c>
      <c r="Q46" s="218"/>
      <c r="R46" s="108"/>
      <c r="S46" s="59" t="s">
        <v>282</v>
      </c>
      <c r="T46" s="60">
        <f>はなまるプラス併配!S46-アパートマンション!T46</f>
        <v>280</v>
      </c>
      <c r="U46" s="89">
        <v>404</v>
      </c>
      <c r="V46" s="163" t="str">
        <f>IF(W46=TRUE,T46,"")</f>
        <v/>
      </c>
      <c r="W46" s="181" t="b">
        <v>0</v>
      </c>
      <c r="X46" s="222"/>
      <c r="Y46" s="108"/>
      <c r="Z46" s="273"/>
      <c r="AA46" s="60"/>
      <c r="AB46" s="61"/>
      <c r="AC46" s="163" t="str">
        <f>IF(AD46=TRUE,AA46,"")</f>
        <v/>
      </c>
      <c r="AD46" s="253"/>
      <c r="AE46" s="254"/>
      <c r="AF46" s="199"/>
      <c r="AG46" s="59" t="s">
        <v>283</v>
      </c>
      <c r="AH46" s="60">
        <f>はなまるプラス併配!AG46-アパートマンション!AH46</f>
        <v>550</v>
      </c>
      <c r="AI46" s="89">
        <v>728</v>
      </c>
      <c r="AJ46" s="163" t="str">
        <f>IF(AK46=TRUE,AH46,"")</f>
        <v/>
      </c>
      <c r="AK46" s="253"/>
      <c r="AM46" s="333"/>
      <c r="AN46" s="334"/>
      <c r="AO46" s="376"/>
      <c r="AP46" s="377"/>
      <c r="AQ46" s="377"/>
      <c r="AR46" s="377"/>
      <c r="AS46" s="334"/>
      <c r="AT46" s="334"/>
      <c r="AU46" s="334"/>
      <c r="AV46" s="376"/>
      <c r="AW46" s="377"/>
      <c r="AX46" s="377"/>
      <c r="AY46" s="377"/>
      <c r="AZ46" s="389"/>
    </row>
    <row r="47" ht="17.45" customHeight="1" spans="3:37">
      <c r="C47" s="86"/>
      <c r="D47" s="108"/>
      <c r="E47" s="88" t="s">
        <v>284</v>
      </c>
      <c r="F47" s="60">
        <f>はなまるプラス併配!E47-アパートマンション!F47</f>
        <v>60</v>
      </c>
      <c r="G47" s="89">
        <v>78</v>
      </c>
      <c r="H47" s="62" t="str">
        <f t="shared" ref="H47:H75" si="12">IF(I47=TRUE,F47,"")</f>
        <v/>
      </c>
      <c r="I47" s="160" t="b">
        <v>0</v>
      </c>
      <c r="J47" s="186" t="s">
        <v>285</v>
      </c>
      <c r="K47" s="197" t="s">
        <v>468</v>
      </c>
      <c r="L47" s="59" t="s">
        <v>286</v>
      </c>
      <c r="M47" s="84">
        <f>はなまるプラス併配!L47-アパートマンション!M47</f>
        <v>50</v>
      </c>
      <c r="N47" s="85">
        <v>261</v>
      </c>
      <c r="O47" s="163" t="str">
        <f>IF(P47=TRUE,M47,"")</f>
        <v/>
      </c>
      <c r="P47" s="181" t="b">
        <v>0</v>
      </c>
      <c r="Q47" s="218"/>
      <c r="R47" s="108"/>
      <c r="S47" s="59" t="s">
        <v>287</v>
      </c>
      <c r="T47" s="60">
        <f>はなまるプラス併配!S47-アパートマンション!T47</f>
        <v>160</v>
      </c>
      <c r="U47" s="89">
        <v>372</v>
      </c>
      <c r="V47" s="163" t="str">
        <f>IF(W47=TRUE,T47,"")</f>
        <v/>
      </c>
      <c r="W47" s="181" t="b">
        <v>0</v>
      </c>
      <c r="X47" s="222"/>
      <c r="Y47" s="72"/>
      <c r="Z47" s="283" t="s">
        <v>288</v>
      </c>
      <c r="AA47" s="47">
        <f>はなまるプラス併配!Z47-アパートマンション!AA47</f>
        <v>0</v>
      </c>
      <c r="AB47" s="48">
        <v>46</v>
      </c>
      <c r="AC47" s="44" t="str">
        <f>IF(AD47=TRUE,AA47,"")</f>
        <v/>
      </c>
      <c r="AD47" s="260"/>
      <c r="AE47" s="254"/>
      <c r="AF47" s="199"/>
      <c r="AG47" s="59" t="s">
        <v>289</v>
      </c>
      <c r="AH47" s="60">
        <f>はなまるプラス併配!AG47-アパートマンション!AH47</f>
        <v>1015</v>
      </c>
      <c r="AI47" s="89">
        <v>1325</v>
      </c>
      <c r="AJ47" s="163" t="str">
        <f>IF(AK47=TRUE,AH47,"")</f>
        <v/>
      </c>
      <c r="AK47" s="253"/>
    </row>
    <row r="48" ht="17.45" customHeight="1" spans="3:37">
      <c r="C48" s="86"/>
      <c r="D48" s="108"/>
      <c r="E48" s="88" t="s">
        <v>290</v>
      </c>
      <c r="F48" s="60">
        <f>はなまるプラス併配!E48-アパートマンション!F48</f>
        <v>240</v>
      </c>
      <c r="G48" s="89">
        <v>226</v>
      </c>
      <c r="H48" s="62" t="str">
        <f>IF(I48=TRUE,F48,"")</f>
        <v/>
      </c>
      <c r="I48" s="160" t="b">
        <v>0</v>
      </c>
      <c r="J48" s="189"/>
      <c r="K48" s="198">
        <f>SUM(M47:M55)</f>
        <v>1945</v>
      </c>
      <c r="L48" s="59" t="s">
        <v>291</v>
      </c>
      <c r="M48" s="60">
        <f>はなまるプラス併配!L48-アパートマンション!M48</f>
        <v>220</v>
      </c>
      <c r="N48" s="89">
        <v>308</v>
      </c>
      <c r="O48" s="62" t="str">
        <f>IF(P48=TRUE,M48,"")</f>
        <v/>
      </c>
      <c r="P48" s="183" t="b">
        <v>0</v>
      </c>
      <c r="Q48" s="218"/>
      <c r="R48" s="108"/>
      <c r="S48" s="59" t="s">
        <v>292</v>
      </c>
      <c r="T48" s="60">
        <f>はなまるプラス併配!S48-アパートマンション!T48</f>
        <v>0</v>
      </c>
      <c r="U48" s="89">
        <v>560</v>
      </c>
      <c r="V48" s="163" t="str">
        <f>IF(W48=TRUE,T48,"")</f>
        <v/>
      </c>
      <c r="W48" s="181" t="b">
        <v>0</v>
      </c>
      <c r="X48" s="222"/>
      <c r="Y48" s="72"/>
      <c r="Z48" s="283" t="s">
        <v>293</v>
      </c>
      <c r="AA48" s="47">
        <f>はなまるプラス併配!Z48-アパートマンション!AA48</f>
        <v>0</v>
      </c>
      <c r="AB48" s="48">
        <v>64</v>
      </c>
      <c r="AC48" s="44" t="str">
        <f>IF(AD48=TRUE,AA48,"")</f>
        <v/>
      </c>
      <c r="AD48" s="260"/>
      <c r="AE48" s="254"/>
      <c r="AF48" s="199"/>
      <c r="AG48" s="59" t="s">
        <v>294</v>
      </c>
      <c r="AH48" s="60">
        <f>はなまるプラス併配!AG48-アパートマンション!AH48</f>
        <v>660</v>
      </c>
      <c r="AI48" s="89">
        <v>1254</v>
      </c>
      <c r="AJ48" s="163" t="str">
        <f>IF(AK48=TRUE,AH48,"")</f>
        <v/>
      </c>
      <c r="AK48" s="253"/>
    </row>
    <row r="49" ht="17.45" customHeight="1" spans="3:37">
      <c r="C49" s="86"/>
      <c r="D49" s="108"/>
      <c r="E49" s="88" t="s">
        <v>295</v>
      </c>
      <c r="F49" s="60">
        <f>はなまるプラス併配!E49-アパートマンション!F49</f>
        <v>105</v>
      </c>
      <c r="G49" s="89">
        <v>117</v>
      </c>
      <c r="H49" s="62" t="str">
        <f>IF(I49=TRUE,F49,"")</f>
        <v/>
      </c>
      <c r="I49" s="160" t="b">
        <v>0</v>
      </c>
      <c r="J49" s="189"/>
      <c r="K49" s="199"/>
      <c r="L49" s="59" t="s">
        <v>296</v>
      </c>
      <c r="M49" s="60">
        <f>はなまるプラス併配!L49-アパートマンション!M49</f>
        <v>390</v>
      </c>
      <c r="N49" s="89">
        <v>712</v>
      </c>
      <c r="O49" s="62" t="str">
        <f>IF(P49=TRUE,M49,"")</f>
        <v/>
      </c>
      <c r="P49" s="183" t="b">
        <v>0</v>
      </c>
      <c r="Q49" s="218"/>
      <c r="R49" s="108"/>
      <c r="S49" s="59" t="s">
        <v>297</v>
      </c>
      <c r="T49" s="60">
        <f>はなまるプラス併配!S49-アパートマンション!T49</f>
        <v>250</v>
      </c>
      <c r="U49" s="89">
        <v>372</v>
      </c>
      <c r="V49" s="163" t="str">
        <f>IF(W49=TRUE,T49,"")</f>
        <v/>
      </c>
      <c r="W49" s="181" t="b">
        <v>0</v>
      </c>
      <c r="X49" s="222"/>
      <c r="Y49" s="72"/>
      <c r="Z49" s="283" t="s">
        <v>298</v>
      </c>
      <c r="AA49" s="47">
        <f>はなまるプラス併配!Z49-アパートマンション!AA49</f>
        <v>0</v>
      </c>
      <c r="AB49" s="48">
        <v>117</v>
      </c>
      <c r="AC49" s="44" t="str">
        <f>IF(AD49=TRUE,AA49,"")</f>
        <v/>
      </c>
      <c r="AD49" s="260"/>
      <c r="AE49" s="268"/>
      <c r="AF49" s="285"/>
      <c r="AG49" s="67" t="s">
        <v>299</v>
      </c>
      <c r="AH49" s="68">
        <f>はなまるプラス併配!AG49-アパートマンション!AH49</f>
        <v>560</v>
      </c>
      <c r="AI49" s="69">
        <v>633</v>
      </c>
      <c r="AJ49" s="171" t="str">
        <f>IF(AK49=TRUE,AH49,"")</f>
        <v/>
      </c>
      <c r="AK49" s="281" t="b">
        <v>0</v>
      </c>
    </row>
    <row r="50" ht="17.45" customHeight="1" spans="3:37">
      <c r="C50" s="86"/>
      <c r="D50" s="72"/>
      <c r="E50" s="92" t="s">
        <v>300</v>
      </c>
      <c r="F50" s="47">
        <f>はなまるプラス併配!E50-アパートマンション!F50</f>
        <v>100</v>
      </c>
      <c r="G50" s="93">
        <v>250</v>
      </c>
      <c r="H50" s="49" t="str">
        <f>IF(I50=TRUE,F50,"")</f>
        <v/>
      </c>
      <c r="I50" s="146"/>
      <c r="J50" s="189"/>
      <c r="K50" s="199"/>
      <c r="L50" s="176" t="s">
        <v>301</v>
      </c>
      <c r="M50" s="60">
        <f>はなまるプラス併配!L50-アパートマンション!M50</f>
        <v>100</v>
      </c>
      <c r="N50" s="177">
        <v>559</v>
      </c>
      <c r="O50" s="161" t="str">
        <f>IF(P50=TRUE,M50,"")</f>
        <v/>
      </c>
      <c r="P50" s="183" t="b">
        <v>0</v>
      </c>
      <c r="Q50" s="218"/>
      <c r="R50" s="108"/>
      <c r="S50" s="59" t="s">
        <v>302</v>
      </c>
      <c r="T50" s="235">
        <v>0</v>
      </c>
      <c r="U50" s="89">
        <v>337</v>
      </c>
      <c r="V50" s="163" t="str">
        <f>IF(W50=TRUE,T50,"")</f>
        <v/>
      </c>
      <c r="W50" s="181" t="b">
        <v>0</v>
      </c>
      <c r="X50" s="222"/>
      <c r="Y50" s="108"/>
      <c r="Z50" s="273" t="s">
        <v>303</v>
      </c>
      <c r="AA50" s="60">
        <f>はなまるプラス併配!Z50-アパートマンション!AA50</f>
        <v>40</v>
      </c>
      <c r="AB50" s="61">
        <v>126</v>
      </c>
      <c r="AC50" s="163" t="str">
        <f>IF(AD50=TRUE,AA50,"")</f>
        <v/>
      </c>
      <c r="AD50" s="253" t="b">
        <v>0</v>
      </c>
      <c r="AE50" s="254" t="s">
        <v>304</v>
      </c>
      <c r="AF50" s="286" t="s">
        <v>469</v>
      </c>
      <c r="AG50" s="42" t="s">
        <v>305</v>
      </c>
      <c r="AH50" s="31">
        <f>はなまるプラス併配!AG50-アパートマンション!AH50</f>
        <v>0</v>
      </c>
      <c r="AI50" s="165">
        <v>267</v>
      </c>
      <c r="AJ50" s="44" t="str">
        <f>IF(AK50=TRUE,AH50,"")</f>
        <v/>
      </c>
      <c r="AK50" s="260"/>
    </row>
    <row r="51" ht="17.45" customHeight="1" spans="3:51">
      <c r="C51" s="86"/>
      <c r="D51" s="108"/>
      <c r="E51" s="88" t="s">
        <v>306</v>
      </c>
      <c r="F51" s="60">
        <f>はなまるプラス併配!E51-アパートマンション!F51</f>
        <v>105</v>
      </c>
      <c r="G51" s="89">
        <v>145</v>
      </c>
      <c r="H51" s="62" t="str">
        <f>IF(I51=TRUE,F51,"")</f>
        <v/>
      </c>
      <c r="I51" s="160" t="b">
        <v>0</v>
      </c>
      <c r="J51" s="189"/>
      <c r="K51" s="199"/>
      <c r="L51" s="59" t="s">
        <v>307</v>
      </c>
      <c r="M51" s="60">
        <f>はなまるプラス併配!L51-アパートマンション!M51</f>
        <v>260</v>
      </c>
      <c r="N51" s="89">
        <v>513</v>
      </c>
      <c r="O51" s="62" t="str">
        <f>IF(P51=TRUE,M51,"")</f>
        <v/>
      </c>
      <c r="P51" s="183" t="b">
        <v>0</v>
      </c>
      <c r="Q51" s="218"/>
      <c r="R51" s="108"/>
      <c r="S51" s="59" t="s">
        <v>308</v>
      </c>
      <c r="T51" s="235">
        <v>0</v>
      </c>
      <c r="U51" s="89">
        <v>423</v>
      </c>
      <c r="V51" s="163" t="str">
        <f>IF(W51=TRUE,T51,"")</f>
        <v/>
      </c>
      <c r="W51" s="181" t="b">
        <v>0</v>
      </c>
      <c r="X51" s="222"/>
      <c r="Y51" s="108"/>
      <c r="Z51" s="273" t="s">
        <v>309</v>
      </c>
      <c r="AA51" s="60">
        <f>はなまるプラス併配!Z51-アパートマンション!AA51</f>
        <v>70</v>
      </c>
      <c r="AB51" s="61">
        <v>73</v>
      </c>
      <c r="AC51" s="163" t="str">
        <f>IF(AD51=TRUE,AA51,"")</f>
        <v/>
      </c>
      <c r="AD51" s="253" t="b">
        <v>0</v>
      </c>
      <c r="AE51" s="268"/>
      <c r="AF51" s="287">
        <f>SUM(AH50:AH51)</f>
        <v>0</v>
      </c>
      <c r="AG51" s="149" t="s">
        <v>310</v>
      </c>
      <c r="AH51" s="37">
        <f>はなまるプラス併配!AG51-アパートマンション!AH51</f>
        <v>0</v>
      </c>
      <c r="AI51" s="335">
        <v>2343</v>
      </c>
      <c r="AJ51" s="270" t="str">
        <f>IF(AK51=TRUE,AH51,"")</f>
        <v/>
      </c>
      <c r="AK51" s="260"/>
      <c r="AR51" s="9"/>
      <c r="AY51" s="9"/>
    </row>
    <row r="52" ht="17.45" customHeight="1" spans="3:51">
      <c r="C52" s="86"/>
      <c r="D52" s="72"/>
      <c r="E52" s="92" t="s">
        <v>311</v>
      </c>
      <c r="F52" s="47">
        <f>はなまるプラス併配!E52-アパートマンション!F52</f>
        <v>0</v>
      </c>
      <c r="G52" s="93">
        <v>25</v>
      </c>
      <c r="H52" s="49" t="str">
        <f>IF(I52=TRUE,F52,"")</f>
        <v/>
      </c>
      <c r="I52" s="146"/>
      <c r="J52" s="189"/>
      <c r="K52" s="199"/>
      <c r="L52" s="59" t="s">
        <v>312</v>
      </c>
      <c r="M52" s="60">
        <f>はなまるプラス併配!L52-アパートマンション!M52</f>
        <v>230</v>
      </c>
      <c r="N52" s="89">
        <v>347</v>
      </c>
      <c r="O52" s="62" t="str">
        <f>IF(P52=TRUE,M52,"")</f>
        <v/>
      </c>
      <c r="P52" s="183" t="b">
        <v>0</v>
      </c>
      <c r="Q52" s="218"/>
      <c r="R52" s="108"/>
      <c r="S52" s="59" t="s">
        <v>313</v>
      </c>
      <c r="T52" s="235">
        <v>0</v>
      </c>
      <c r="U52" s="89">
        <v>360</v>
      </c>
      <c r="V52" s="163" t="str">
        <f>IF(W52=TRUE,T52,"")</f>
        <v/>
      </c>
      <c r="W52" s="181" t="b">
        <v>0</v>
      </c>
      <c r="X52" s="222"/>
      <c r="Y52" s="108"/>
      <c r="Z52" s="273" t="s">
        <v>314</v>
      </c>
      <c r="AA52" s="60">
        <f>はなまるプラス併配!Z52-アパートマンション!AA52</f>
        <v>30</v>
      </c>
      <c r="AB52" s="61">
        <v>118</v>
      </c>
      <c r="AC52" s="163" t="str">
        <f>IF(AD52=TRUE,AA52,"")</f>
        <v/>
      </c>
      <c r="AD52" s="253" t="b">
        <v>0</v>
      </c>
      <c r="AE52" s="288" t="s">
        <v>315</v>
      </c>
      <c r="AF52" s="286" t="s">
        <v>470</v>
      </c>
      <c r="AG52" s="42" t="s">
        <v>316</v>
      </c>
      <c r="AH52" s="31">
        <f>はなまるプラス併配!AG52-アパートマンション!AH52</f>
        <v>0</v>
      </c>
      <c r="AI52" s="269">
        <v>876</v>
      </c>
      <c r="AJ52" s="270" t="str">
        <f>IF(AK52=TRUE,AH52,"")</f>
        <v/>
      </c>
      <c r="AK52" s="260"/>
      <c r="AR52" s="9"/>
      <c r="AY52" s="9"/>
    </row>
    <row r="53" ht="17.45" customHeight="1" spans="3:51">
      <c r="C53" s="86"/>
      <c r="D53" s="72"/>
      <c r="E53" s="92" t="s">
        <v>317</v>
      </c>
      <c r="F53" s="47">
        <f>はなまるプラス併配!E53-アパートマンション!F53</f>
        <v>205</v>
      </c>
      <c r="G53" s="93">
        <v>267</v>
      </c>
      <c r="H53" s="49" t="str">
        <f>IF(I53=TRUE,F53,"")</f>
        <v/>
      </c>
      <c r="I53" s="146"/>
      <c r="J53" s="189"/>
      <c r="K53" s="199"/>
      <c r="L53" s="59" t="s">
        <v>318</v>
      </c>
      <c r="M53" s="60">
        <f>はなまるプラス併配!L53-アパートマンション!M53</f>
        <v>295</v>
      </c>
      <c r="N53" s="89">
        <v>445</v>
      </c>
      <c r="O53" s="62" t="str">
        <f>IF(P53=TRUE,M53,"")</f>
        <v/>
      </c>
      <c r="P53" s="183" t="b">
        <v>0</v>
      </c>
      <c r="Q53" s="236"/>
      <c r="R53" s="109"/>
      <c r="S53" s="67" t="s">
        <v>319</v>
      </c>
      <c r="T53" s="237">
        <v>0</v>
      </c>
      <c r="U53" s="69">
        <v>265</v>
      </c>
      <c r="V53" s="110" t="str">
        <f>IF(W53=TRUE,T53,"")</f>
        <v/>
      </c>
      <c r="W53" s="221" t="b">
        <v>0</v>
      </c>
      <c r="X53" s="222"/>
      <c r="Y53" s="108"/>
      <c r="Z53" s="273" t="s">
        <v>320</v>
      </c>
      <c r="AA53" s="60">
        <f>はなまるプラス併配!Z53-アパートマンション!AA53</f>
        <v>20</v>
      </c>
      <c r="AB53" s="61">
        <v>210</v>
      </c>
      <c r="AC53" s="163" t="str">
        <f>IF(AD53=TRUE,AA53,"")</f>
        <v/>
      </c>
      <c r="AD53" s="253" t="b">
        <v>0</v>
      </c>
      <c r="AE53" s="289"/>
      <c r="AF53" s="287">
        <f>SUM(AH52:AH53)</f>
        <v>0</v>
      </c>
      <c r="AG53" s="149" t="s">
        <v>321</v>
      </c>
      <c r="AH53" s="37">
        <f>はなまるプラス併配!AG53-アパートマンション!AH53</f>
        <v>0</v>
      </c>
      <c r="AI53" s="115">
        <v>663</v>
      </c>
      <c r="AJ53" s="336" t="str">
        <f>IF(AK53=TRUE,AH53,"")</f>
        <v/>
      </c>
      <c r="AK53" s="150"/>
      <c r="AR53" s="9"/>
      <c r="AY53" s="9"/>
    </row>
    <row r="54" ht="17.45" customHeight="1" spans="3:51">
      <c r="C54" s="86"/>
      <c r="D54" s="108"/>
      <c r="E54" s="88" t="s">
        <v>322</v>
      </c>
      <c r="F54" s="60">
        <f>はなまるプラス併配!E54-アパートマンション!F54</f>
        <v>160</v>
      </c>
      <c r="G54" s="89">
        <v>349</v>
      </c>
      <c r="H54" s="62" t="str">
        <f>IF(I54=TRUE,F54,"")</f>
        <v/>
      </c>
      <c r="I54" s="160" t="b">
        <v>0</v>
      </c>
      <c r="J54" s="189"/>
      <c r="K54" s="199"/>
      <c r="L54" s="59" t="s">
        <v>323</v>
      </c>
      <c r="M54" s="60">
        <f>はなまるプラス併配!L54-アパートマンション!M54</f>
        <v>210</v>
      </c>
      <c r="N54" s="89">
        <v>338</v>
      </c>
      <c r="O54" s="62" t="str">
        <f>IF(P54=TRUE,M54,"")</f>
        <v/>
      </c>
      <c r="P54" s="183" t="b">
        <v>0</v>
      </c>
      <c r="Q54" s="227" t="s">
        <v>324</v>
      </c>
      <c r="R54" s="203" t="s">
        <v>471</v>
      </c>
      <c r="S54" s="176" t="s">
        <v>325</v>
      </c>
      <c r="T54" s="84">
        <f>はなまるプラス併配!S54-アパートマンション!T54</f>
        <v>200</v>
      </c>
      <c r="U54" s="89">
        <v>1123</v>
      </c>
      <c r="V54" s="163" t="str">
        <f>IF(W54=TRUE,T54,"")</f>
        <v/>
      </c>
      <c r="W54" s="181" t="b">
        <v>0</v>
      </c>
      <c r="X54" s="222"/>
      <c r="Y54" s="108"/>
      <c r="Z54" s="273" t="s">
        <v>326</v>
      </c>
      <c r="AA54" s="60">
        <f>はなまるプラス併配!Z54-アパートマンション!AA54</f>
        <v>90</v>
      </c>
      <c r="AB54" s="61">
        <v>265</v>
      </c>
      <c r="AC54" s="163" t="str">
        <f>IF(AD54=TRUE,AA54,"")</f>
        <v/>
      </c>
      <c r="AD54" s="253" t="b">
        <v>0</v>
      </c>
      <c r="AE54" s="288" t="s">
        <v>327</v>
      </c>
      <c r="AF54" s="197" t="s">
        <v>472</v>
      </c>
      <c r="AG54" s="178" t="s">
        <v>328</v>
      </c>
      <c r="AH54" s="84">
        <f>はなまるプラス併配!AG54-アパートマンション!AH54</f>
        <v>1435</v>
      </c>
      <c r="AI54" s="177">
        <v>1870</v>
      </c>
      <c r="AJ54" s="161" t="str">
        <f>IF(AK54=TRUE,AH54,"")</f>
        <v/>
      </c>
      <c r="AK54" s="253" t="b">
        <v>0</v>
      </c>
      <c r="AR54" s="9"/>
      <c r="AY54" s="9"/>
    </row>
    <row r="55" ht="17.45" customHeight="1" spans="3:51">
      <c r="C55" s="86"/>
      <c r="D55" s="108"/>
      <c r="E55" s="88" t="s">
        <v>329</v>
      </c>
      <c r="F55" s="60">
        <f>はなまるプラス併配!E55-アパートマンション!F55</f>
        <v>250</v>
      </c>
      <c r="G55" s="89">
        <v>461</v>
      </c>
      <c r="H55" s="62" t="str">
        <f>IF(I55=TRUE,F55,"")</f>
        <v/>
      </c>
      <c r="I55" s="160" t="b">
        <v>0</v>
      </c>
      <c r="J55" s="195"/>
      <c r="K55" s="200"/>
      <c r="L55" s="67" t="s">
        <v>330</v>
      </c>
      <c r="M55" s="68">
        <f>はなまるプラス併配!L55-アパートマンション!M55</f>
        <v>190</v>
      </c>
      <c r="N55" s="201">
        <v>548</v>
      </c>
      <c r="O55" s="202" t="str">
        <f>IF(P55=TRUE,M55,"")</f>
        <v/>
      </c>
      <c r="P55" s="185" t="b">
        <v>0</v>
      </c>
      <c r="Q55" s="218"/>
      <c r="R55" s="198">
        <f>SUM(T54:T66)</f>
        <v>2700</v>
      </c>
      <c r="S55" s="59" t="s">
        <v>331</v>
      </c>
      <c r="T55" s="60">
        <f>はなまるプラス併配!S55-アパートマンション!T55</f>
        <v>480</v>
      </c>
      <c r="U55" s="89"/>
      <c r="V55" s="163" t="str">
        <f>IF(W55=TRUE,T55,"")</f>
        <v/>
      </c>
      <c r="W55" s="181" t="b">
        <v>0</v>
      </c>
      <c r="X55" s="222"/>
      <c r="Y55" s="108"/>
      <c r="Z55" s="273" t="s">
        <v>332</v>
      </c>
      <c r="AA55" s="60">
        <f>はなまるプラス併配!Z55-アパートマンション!AA55</f>
        <v>30</v>
      </c>
      <c r="AB55" s="61">
        <v>207</v>
      </c>
      <c r="AC55" s="163" t="str">
        <f>IF(AD55=TRUE,AA55,"")</f>
        <v/>
      </c>
      <c r="AD55" s="253" t="b">
        <v>0</v>
      </c>
      <c r="AE55" s="289"/>
      <c r="AF55" s="198">
        <f>SUM(AH54)</f>
        <v>1435</v>
      </c>
      <c r="AG55" s="59"/>
      <c r="AH55" s="68">
        <f>はなまるプラス併配!AG55-アパートマンション!AH55</f>
        <v>0</v>
      </c>
      <c r="AI55" s="69"/>
      <c r="AJ55" s="110" t="str">
        <f>IF(AK55=TRUE,AH55,"")</f>
        <v/>
      </c>
      <c r="AK55" s="185"/>
      <c r="AR55" s="9"/>
      <c r="AY55" s="9"/>
    </row>
    <row r="56" ht="17.45" customHeight="1" spans="3:65">
      <c r="C56" s="86"/>
      <c r="D56" s="72"/>
      <c r="E56" s="92" t="s">
        <v>333</v>
      </c>
      <c r="F56" s="47">
        <f>はなまるプラス併配!E56-アパートマンション!F56</f>
        <v>0</v>
      </c>
      <c r="G56" s="93">
        <v>133</v>
      </c>
      <c r="H56" s="49" t="str">
        <f>IF(I56=TRUE,F56,"")</f>
        <v/>
      </c>
      <c r="I56" s="146"/>
      <c r="J56" s="186" t="s">
        <v>334</v>
      </c>
      <c r="K56" s="203" t="s">
        <v>473</v>
      </c>
      <c r="L56" s="176" t="s">
        <v>335</v>
      </c>
      <c r="M56" s="84">
        <f>はなまるプラス併配!L56-アパートマンション!M56</f>
        <v>190</v>
      </c>
      <c r="N56" s="193">
        <v>459</v>
      </c>
      <c r="O56" s="194" t="str">
        <f>IF(P56=TRUE,M56,"")</f>
        <v/>
      </c>
      <c r="P56" s="181" t="b">
        <v>0</v>
      </c>
      <c r="Q56" s="218"/>
      <c r="R56" s="198"/>
      <c r="S56" s="59" t="s">
        <v>336</v>
      </c>
      <c r="T56" s="60">
        <f>はなまるプラス併配!S56-アパートマンション!T56</f>
        <v>110</v>
      </c>
      <c r="U56" s="61">
        <v>240</v>
      </c>
      <c r="V56" s="163" t="str">
        <f>IF(W56=TRUE,T56,"")</f>
        <v/>
      </c>
      <c r="W56" s="181" t="b">
        <v>0</v>
      </c>
      <c r="X56" s="222"/>
      <c r="Y56" s="72"/>
      <c r="Z56" s="283" t="s">
        <v>337</v>
      </c>
      <c r="AA56" s="47">
        <f>はなまるプラス併配!Z56-アパートマンション!AA56</f>
        <v>0</v>
      </c>
      <c r="AB56" s="48">
        <v>1</v>
      </c>
      <c r="AC56" s="44" t="str">
        <f>IF(AD56=TRUE,AA56,"")</f>
        <v/>
      </c>
      <c r="AD56" s="260"/>
      <c r="AE56" s="288" t="s">
        <v>338</v>
      </c>
      <c r="AF56" s="290" t="s">
        <v>474</v>
      </c>
      <c r="AG56" s="55" t="s">
        <v>339</v>
      </c>
      <c r="AH56" s="31">
        <f>はなまるプラス併配!AG56-アパートマンション!AH56</f>
        <v>0</v>
      </c>
      <c r="AI56" s="269">
        <v>818</v>
      </c>
      <c r="AJ56" s="270" t="str">
        <f>IF(AK56=TRUE,AH56,"")</f>
        <v/>
      </c>
      <c r="AK56" s="260"/>
      <c r="AR56" s="9"/>
      <c r="AY56" s="9"/>
      <c r="BB56" s="390"/>
      <c r="BC56" s="390"/>
      <c r="BD56" s="390"/>
      <c r="BE56" s="390"/>
      <c r="BF56" s="390"/>
      <c r="BG56" s="390"/>
      <c r="BH56" s="390"/>
      <c r="BI56" s="390"/>
      <c r="BJ56" s="390"/>
      <c r="BK56" s="390"/>
      <c r="BL56" s="390"/>
      <c r="BM56" s="390"/>
    </row>
    <row r="57" ht="17.45" customHeight="1" spans="3:51">
      <c r="C57" s="95"/>
      <c r="D57" s="109"/>
      <c r="E57" s="104" t="s">
        <v>340</v>
      </c>
      <c r="F57" s="68">
        <f>はなまるプラス併配!E57-アパートマンション!F57</f>
        <v>130</v>
      </c>
      <c r="G57" s="69">
        <v>241</v>
      </c>
      <c r="H57" s="110" t="str">
        <f>IF(I57=TRUE,F57,"")</f>
        <v/>
      </c>
      <c r="I57" s="180" t="b">
        <v>0</v>
      </c>
      <c r="J57" s="189"/>
      <c r="K57" s="198">
        <f>SUM(M56:M65)</f>
        <v>1665</v>
      </c>
      <c r="L57" s="59" t="s">
        <v>341</v>
      </c>
      <c r="M57" s="60">
        <f>はなまるプラス併配!L57-アパートマンション!M57</f>
        <v>55</v>
      </c>
      <c r="N57" s="204">
        <v>76</v>
      </c>
      <c r="O57" s="205" t="str">
        <f>IF(P57=TRUE,M57,"")</f>
        <v/>
      </c>
      <c r="P57" s="183" t="b">
        <v>0</v>
      </c>
      <c r="Q57" s="218"/>
      <c r="R57" s="199"/>
      <c r="S57" s="59" t="s">
        <v>342</v>
      </c>
      <c r="T57" s="60">
        <f>はなまるプラス併配!S57-アパートマンション!T57</f>
        <v>210</v>
      </c>
      <c r="U57" s="61">
        <v>333</v>
      </c>
      <c r="V57" s="163" t="str">
        <f>IF(W57=TRUE,T57,"")</f>
        <v/>
      </c>
      <c r="W57" s="181" t="b">
        <v>0</v>
      </c>
      <c r="X57" s="225"/>
      <c r="Y57" s="109"/>
      <c r="Z57" s="275" t="s">
        <v>343</v>
      </c>
      <c r="AA57" s="68">
        <f>はなまるプラス併配!Z57-アパートマンション!AA57</f>
        <v>390</v>
      </c>
      <c r="AB57" s="220">
        <v>725</v>
      </c>
      <c r="AC57" s="179" t="str">
        <f>IF(AD57=TRUE,AA57,"")</f>
        <v/>
      </c>
      <c r="AD57" s="185" t="b">
        <v>0</v>
      </c>
      <c r="AE57" s="291"/>
      <c r="AF57" s="198">
        <f>SUM(AH56:AH58)</f>
        <v>510</v>
      </c>
      <c r="AG57" s="59" t="s">
        <v>344</v>
      </c>
      <c r="AH57" s="60">
        <f>はなまるプラス併配!AG57-アパートマンション!AH57</f>
        <v>510</v>
      </c>
      <c r="AI57" s="89">
        <v>619</v>
      </c>
      <c r="AJ57" s="163" t="str">
        <f>IF(AK57=TRUE,AH57,"")</f>
        <v/>
      </c>
      <c r="AK57" s="253" t="b">
        <v>0</v>
      </c>
      <c r="AR57" s="9"/>
      <c r="AY57" s="9"/>
    </row>
    <row r="58" ht="17.45" customHeight="1" spans="3:51">
      <c r="C58" s="81" t="s">
        <v>345</v>
      </c>
      <c r="D58" s="111" t="s">
        <v>475</v>
      </c>
      <c r="E58" s="75" t="s">
        <v>346</v>
      </c>
      <c r="F58" s="31">
        <f>はなまるプラス併配!E58-アパートマンション!F58</f>
        <v>0</v>
      </c>
      <c r="G58" s="112">
        <v>245</v>
      </c>
      <c r="H58" s="113" t="str">
        <f>IF(I58=TRUE,F58,"")</f>
        <v/>
      </c>
      <c r="I58" s="206"/>
      <c r="J58" s="189"/>
      <c r="K58" s="207"/>
      <c r="L58" s="59" t="s">
        <v>347</v>
      </c>
      <c r="M58" s="60">
        <f>はなまるプラス併配!L58-アパートマンション!M58</f>
        <v>65</v>
      </c>
      <c r="N58" s="204">
        <v>122</v>
      </c>
      <c r="O58" s="205" t="str">
        <f>IF(P58=TRUE,M58,"")</f>
        <v/>
      </c>
      <c r="P58" s="183" t="b">
        <v>0</v>
      </c>
      <c r="Q58" s="218"/>
      <c r="R58" s="199"/>
      <c r="S58" s="59" t="s">
        <v>348</v>
      </c>
      <c r="T58" s="60">
        <f>はなまるプラス併配!S58-アパートマンション!T58</f>
        <v>200</v>
      </c>
      <c r="U58" s="61">
        <v>294</v>
      </c>
      <c r="V58" s="163" t="str">
        <f>IF(W58=TRUE,T58,"")</f>
        <v/>
      </c>
      <c r="W58" s="181" t="b">
        <v>0</v>
      </c>
      <c r="X58" s="238" t="s">
        <v>349</v>
      </c>
      <c r="Y58" s="199" t="s">
        <v>476</v>
      </c>
      <c r="Z58" s="252" t="s">
        <v>350</v>
      </c>
      <c r="AA58" s="84">
        <f>はなまるプラス併配!Z58-アパートマンション!AA58</f>
        <v>430</v>
      </c>
      <c r="AB58" s="177">
        <v>603</v>
      </c>
      <c r="AC58" s="161" t="str">
        <f>IF(AD58=TRUE,AA58,"")</f>
        <v/>
      </c>
      <c r="AD58" s="253" t="b">
        <v>0</v>
      </c>
      <c r="AE58" s="289"/>
      <c r="AF58" s="292"/>
      <c r="AG58" s="149" t="s">
        <v>351</v>
      </c>
      <c r="AH58" s="37">
        <f>はなまるプラス併配!AG58-アパートマンション!AH58</f>
        <v>0</v>
      </c>
      <c r="AI58" s="335">
        <v>777</v>
      </c>
      <c r="AJ58" s="266" t="str">
        <f>IF(AK58=TRUE,AH58,"")</f>
        <v/>
      </c>
      <c r="AK58" s="267"/>
      <c r="AR58" s="9"/>
      <c r="AY58" s="9"/>
    </row>
    <row r="59" ht="17.45" customHeight="1" spans="3:51">
      <c r="C59" s="95"/>
      <c r="D59" s="114">
        <f>SUM(F58:F59)</f>
        <v>0</v>
      </c>
      <c r="E59" s="36" t="s">
        <v>352</v>
      </c>
      <c r="F59" s="37">
        <f>はなまるプラス併配!E59-アパートマンション!F59</f>
        <v>0</v>
      </c>
      <c r="G59" s="115">
        <v>203</v>
      </c>
      <c r="H59" s="39" t="str">
        <f>IF(I59=TRUE,F59,"")</f>
        <v/>
      </c>
      <c r="I59" s="208"/>
      <c r="J59" s="189"/>
      <c r="K59" s="207"/>
      <c r="L59" s="59" t="s">
        <v>353</v>
      </c>
      <c r="M59" s="60">
        <f>はなまるプラス併配!L59-アパートマンション!M59</f>
        <v>185</v>
      </c>
      <c r="N59" s="204">
        <v>323</v>
      </c>
      <c r="O59" s="205" t="str">
        <f>IF(P59=TRUE,M59,"")</f>
        <v/>
      </c>
      <c r="P59" s="183" t="b">
        <v>0</v>
      </c>
      <c r="Q59" s="218"/>
      <c r="R59" s="199"/>
      <c r="S59" s="59" t="s">
        <v>354</v>
      </c>
      <c r="T59" s="60">
        <f>はなまるプラス併配!S59-アパートマンション!T59</f>
        <v>40</v>
      </c>
      <c r="U59" s="61">
        <v>81</v>
      </c>
      <c r="V59" s="163" t="str">
        <f>IF(W59=TRUE,T59,"")</f>
        <v/>
      </c>
      <c r="W59" s="181" t="b">
        <v>0</v>
      </c>
      <c r="X59" s="239"/>
      <c r="Y59" s="274">
        <f>SUM(AA58:AA61)</f>
        <v>2160</v>
      </c>
      <c r="Z59" s="257" t="s">
        <v>355</v>
      </c>
      <c r="AA59" s="60">
        <f>はなまるプラス併配!Z59-アパートマンション!AA59</f>
        <v>980</v>
      </c>
      <c r="AB59" s="89">
        <v>1384</v>
      </c>
      <c r="AC59" s="163" t="str">
        <f>IF(AD59=TRUE,AA59,"")</f>
        <v/>
      </c>
      <c r="AD59" s="253" t="b">
        <v>0</v>
      </c>
      <c r="AE59" s="293" t="s">
        <v>356</v>
      </c>
      <c r="AF59" s="294" t="s">
        <v>477</v>
      </c>
      <c r="AG59" s="176" t="s">
        <v>357</v>
      </c>
      <c r="AH59" s="84">
        <f>はなまるプラス併配!AG59-アパートマンション!AH59</f>
        <v>240</v>
      </c>
      <c r="AI59" s="85">
        <v>663</v>
      </c>
      <c r="AJ59" s="163" t="str">
        <f>IF(AK59=TRUE,AH59,"")</f>
        <v/>
      </c>
      <c r="AK59" s="253" t="b">
        <v>0</v>
      </c>
      <c r="AR59" s="9"/>
      <c r="AY59" s="9"/>
    </row>
    <row r="60" ht="17.45" customHeight="1" spans="3:51">
      <c r="C60" s="81" t="s">
        <v>358</v>
      </c>
      <c r="D60" s="116" t="s">
        <v>478</v>
      </c>
      <c r="E60" s="117" t="s">
        <v>359</v>
      </c>
      <c r="F60" s="84">
        <f>はなまるプラス併配!E60-アパートマンション!F60</f>
        <v>190</v>
      </c>
      <c r="G60" s="118">
        <v>228</v>
      </c>
      <c r="H60" s="119" t="str">
        <f>IF(I60=TRUE,F60,"")</f>
        <v/>
      </c>
      <c r="I60" s="167" t="b">
        <v>0</v>
      </c>
      <c r="J60" s="189"/>
      <c r="K60" s="207"/>
      <c r="L60" s="59" t="s">
        <v>360</v>
      </c>
      <c r="M60" s="60">
        <f>はなまるプラス併配!L60-アパートマンション!M60</f>
        <v>150</v>
      </c>
      <c r="N60" s="204">
        <v>356</v>
      </c>
      <c r="O60" s="205" t="str">
        <f>IF(P60=TRUE,M60,"")</f>
        <v/>
      </c>
      <c r="P60" s="183" t="b">
        <v>0</v>
      </c>
      <c r="Q60" s="218"/>
      <c r="R60" s="199"/>
      <c r="S60" s="59" t="s">
        <v>361</v>
      </c>
      <c r="T60" s="60">
        <f>はなまるプラス併配!S60-アパートマンション!T60</f>
        <v>50</v>
      </c>
      <c r="U60" s="61">
        <v>193</v>
      </c>
      <c r="V60" s="163" t="str">
        <f>IF(W60=TRUE,T60,"")</f>
        <v/>
      </c>
      <c r="W60" s="181" t="b">
        <v>0</v>
      </c>
      <c r="X60" s="239"/>
      <c r="Y60" s="199"/>
      <c r="Z60" s="257" t="s">
        <v>362</v>
      </c>
      <c r="AA60" s="60">
        <f>はなまるプラス併配!Z60-アパートマンション!AA60</f>
        <v>395</v>
      </c>
      <c r="AB60" s="89">
        <v>893</v>
      </c>
      <c r="AC60" s="163" t="str">
        <f>IF(AD60=TRUE,AA60,"")</f>
        <v/>
      </c>
      <c r="AD60" s="253" t="b">
        <v>0</v>
      </c>
      <c r="AE60" s="293"/>
      <c r="AF60" s="142">
        <f>SUM(AH59:AH62)</f>
        <v>240</v>
      </c>
      <c r="AG60" s="42" t="s">
        <v>363</v>
      </c>
      <c r="AH60" s="47">
        <f>はなまるプラス併配!AG60-アパートマンション!AH60</f>
        <v>0</v>
      </c>
      <c r="AI60" s="165">
        <v>997</v>
      </c>
      <c r="AJ60" s="44" t="str">
        <f>IF(AK60=TRUE,AH60,"")</f>
        <v/>
      </c>
      <c r="AK60" s="260"/>
      <c r="AR60" s="9"/>
      <c r="AY60" s="9"/>
    </row>
    <row r="61" ht="17.45" customHeight="1" spans="3:51">
      <c r="C61" s="86"/>
      <c r="D61" s="87">
        <f>SUM(F60:F66)</f>
        <v>985</v>
      </c>
      <c r="E61" s="120" t="s">
        <v>364</v>
      </c>
      <c r="F61" s="60">
        <f>はなまるプラス併配!E61-アパートマンション!F61</f>
        <v>260</v>
      </c>
      <c r="G61" s="121">
        <v>321</v>
      </c>
      <c r="H61" s="122" t="str">
        <f>IF(I61=TRUE,F61,"")</f>
        <v/>
      </c>
      <c r="I61" s="160" t="b">
        <v>0</v>
      </c>
      <c r="J61" s="189"/>
      <c r="K61" s="207"/>
      <c r="L61" s="59" t="s">
        <v>365</v>
      </c>
      <c r="M61" s="60">
        <f>はなまるプラス併配!L61-アパートマンション!M61</f>
        <v>120</v>
      </c>
      <c r="N61" s="204">
        <v>154</v>
      </c>
      <c r="O61" s="205" t="str">
        <f>IF(P61=TRUE,M61,"")</f>
        <v/>
      </c>
      <c r="P61" s="183" t="b">
        <v>0</v>
      </c>
      <c r="Q61" s="218"/>
      <c r="R61" s="199"/>
      <c r="S61" s="59" t="s">
        <v>366</v>
      </c>
      <c r="T61" s="60">
        <f>はなまるプラス併配!S61-アパートマンション!T61</f>
        <v>90</v>
      </c>
      <c r="U61" s="61">
        <v>118</v>
      </c>
      <c r="V61" s="163" t="str">
        <f>IF(W61=TRUE,T61,"")</f>
        <v/>
      </c>
      <c r="W61" s="181" t="b">
        <v>0</v>
      </c>
      <c r="X61" s="240"/>
      <c r="Y61" s="200"/>
      <c r="Z61" s="295" t="s">
        <v>367</v>
      </c>
      <c r="AA61" s="68">
        <f>はなまるプラス併配!Z61-アパートマンション!AA61</f>
        <v>355</v>
      </c>
      <c r="AB61" s="170">
        <v>521</v>
      </c>
      <c r="AC61" s="296" t="str">
        <f>IF(AD61=TRUE,AA61,"")</f>
        <v/>
      </c>
      <c r="AD61" s="185" t="b">
        <v>0</v>
      </c>
      <c r="AE61" s="293"/>
      <c r="AF61" s="297"/>
      <c r="AG61" s="46" t="s">
        <v>368</v>
      </c>
      <c r="AH61" s="47">
        <f>はなまるプラス併配!AG61-アパートマンション!AH61</f>
        <v>0</v>
      </c>
      <c r="AI61" s="165">
        <v>771</v>
      </c>
      <c r="AJ61" s="44" t="str">
        <f>IF(AK61=TRUE,AH61,"")</f>
        <v/>
      </c>
      <c r="AK61" s="260"/>
      <c r="AR61" s="9"/>
      <c r="AY61" s="9"/>
    </row>
    <row r="62" ht="17.45" customHeight="1" spans="3:51">
      <c r="C62" s="86"/>
      <c r="D62" s="108"/>
      <c r="E62" s="120" t="s">
        <v>369</v>
      </c>
      <c r="F62" s="60">
        <f>はなまるプラス併配!E62-アパートマンション!F62</f>
        <v>180</v>
      </c>
      <c r="G62" s="121">
        <v>226</v>
      </c>
      <c r="H62" s="122" t="str">
        <f>IF(I62=TRUE,F62,"")</f>
        <v/>
      </c>
      <c r="I62" s="160" t="b">
        <v>0</v>
      </c>
      <c r="J62" s="189"/>
      <c r="K62" s="207"/>
      <c r="L62" s="59" t="s">
        <v>370</v>
      </c>
      <c r="M62" s="60">
        <f>はなまるプラス併配!L62-アパートマンション!M62</f>
        <v>240</v>
      </c>
      <c r="N62" s="204">
        <v>478</v>
      </c>
      <c r="O62" s="205" t="str">
        <f>IF(P62=TRUE,M62,"")</f>
        <v/>
      </c>
      <c r="P62" s="183" t="b">
        <v>0</v>
      </c>
      <c r="Q62" s="218"/>
      <c r="R62" s="199"/>
      <c r="S62" s="59" t="s">
        <v>371</v>
      </c>
      <c r="T62" s="60">
        <f>はなまるプラス併配!S62-アパートマンション!T62</f>
        <v>170</v>
      </c>
      <c r="U62" s="61">
        <v>366</v>
      </c>
      <c r="V62" s="163" t="str">
        <f>IF(W62=TRUE,T62,"")</f>
        <v/>
      </c>
      <c r="W62" s="181" t="b">
        <v>0</v>
      </c>
      <c r="X62" s="239" t="s">
        <v>372</v>
      </c>
      <c r="Y62" s="298" t="s">
        <v>479</v>
      </c>
      <c r="Z62" s="259" t="s">
        <v>373</v>
      </c>
      <c r="AA62" s="31">
        <f>はなまるプラス併配!Z62-アパートマンション!AA62</f>
        <v>0</v>
      </c>
      <c r="AB62" s="269">
        <v>687</v>
      </c>
      <c r="AC62" s="270" t="str">
        <f>IF(AD62=TRUE,AA62,"")</f>
        <v/>
      </c>
      <c r="AD62" s="260"/>
      <c r="AE62" s="299"/>
      <c r="AF62" s="148"/>
      <c r="AG62" s="149" t="s">
        <v>374</v>
      </c>
      <c r="AH62" s="37">
        <f>はなまるプラス併配!AG62-アパートマンション!AH62</f>
        <v>0</v>
      </c>
      <c r="AI62" s="335">
        <v>40</v>
      </c>
      <c r="AJ62" s="337" t="str">
        <f>IF(AK62=TRUE,AH62,"")</f>
        <v/>
      </c>
      <c r="AK62" s="150"/>
      <c r="AR62" s="9"/>
      <c r="AY62" s="9"/>
    </row>
    <row r="63" ht="17.45" customHeight="1" spans="3:51">
      <c r="C63" s="86"/>
      <c r="D63" s="108"/>
      <c r="E63" s="120" t="s">
        <v>375</v>
      </c>
      <c r="F63" s="60">
        <f>はなまるプラス併配!E63-アパートマンション!F63</f>
        <v>155</v>
      </c>
      <c r="G63" s="121">
        <v>182</v>
      </c>
      <c r="H63" s="122" t="str">
        <f>IF(I63=TRUE,F63,"")</f>
        <v/>
      </c>
      <c r="I63" s="160" t="b">
        <v>0</v>
      </c>
      <c r="J63" s="189"/>
      <c r="K63" s="207"/>
      <c r="L63" s="59" t="s">
        <v>376</v>
      </c>
      <c r="M63" s="60">
        <f>はなまるプラス併配!L63-アパートマンション!M63</f>
        <v>350</v>
      </c>
      <c r="N63" s="209">
        <v>736</v>
      </c>
      <c r="O63" s="205" t="str">
        <f>IF(P63=TRUE,M63,"")</f>
        <v/>
      </c>
      <c r="P63" s="183" t="b">
        <v>0</v>
      </c>
      <c r="Q63" s="218"/>
      <c r="R63" s="199"/>
      <c r="S63" s="59" t="s">
        <v>377</v>
      </c>
      <c r="T63" s="60">
        <f>はなまるプラス併配!S63-アパートマンション!T63</f>
        <v>150</v>
      </c>
      <c r="U63" s="61">
        <v>352</v>
      </c>
      <c r="V63" s="163" t="str">
        <f>IF(W63=TRUE,T63,"")</f>
        <v/>
      </c>
      <c r="W63" s="181" t="b">
        <v>0</v>
      </c>
      <c r="X63" s="239"/>
      <c r="Y63" s="58">
        <f>SUM(AA62:AA70)</f>
        <v>1330</v>
      </c>
      <c r="Z63" s="257" t="s">
        <v>378</v>
      </c>
      <c r="AA63" s="60">
        <f>はなまるプラス併配!Z63-アパートマンション!AA63</f>
        <v>490</v>
      </c>
      <c r="AB63" s="89">
        <v>912</v>
      </c>
      <c r="AC63" s="163" t="str">
        <f>IF(AD63=TRUE,AA63,"")</f>
        <v/>
      </c>
      <c r="AD63" s="253" t="b">
        <v>0</v>
      </c>
      <c r="AE63" s="291" t="s">
        <v>379</v>
      </c>
      <c r="AF63" s="290" t="s">
        <v>480</v>
      </c>
      <c r="AG63" s="338" t="s">
        <v>380</v>
      </c>
      <c r="AH63" s="31">
        <f>はなまるプラス併配!AG63-アパートマンション!AH63</f>
        <v>0</v>
      </c>
      <c r="AI63" s="269">
        <v>1144</v>
      </c>
      <c r="AJ63" s="270" t="str">
        <f>IF(AK63=TRUE,AH63,"")</f>
        <v/>
      </c>
      <c r="AK63" s="260"/>
      <c r="AR63" s="9"/>
      <c r="AY63" s="9"/>
    </row>
    <row r="64" ht="17.45" customHeight="1" spans="3:51">
      <c r="C64" s="86"/>
      <c r="D64" s="108"/>
      <c r="E64" s="120" t="s">
        <v>381</v>
      </c>
      <c r="F64" s="60">
        <f>はなまるプラス併配!E64-アパートマンション!F64</f>
        <v>200</v>
      </c>
      <c r="G64" s="121">
        <v>342</v>
      </c>
      <c r="H64" s="122" t="str">
        <f>IF(I64=TRUE,F64,"")</f>
        <v/>
      </c>
      <c r="I64" s="160" t="b">
        <v>0</v>
      </c>
      <c r="J64" s="189"/>
      <c r="K64" s="207"/>
      <c r="L64" s="59" t="s">
        <v>382</v>
      </c>
      <c r="M64" s="60">
        <f>はなまるプラス併配!L64-アパートマンション!M64</f>
        <v>235</v>
      </c>
      <c r="N64" s="209">
        <v>431</v>
      </c>
      <c r="O64" s="205" t="str">
        <f>IF(P64=TRUE,M64,"")</f>
        <v/>
      </c>
      <c r="P64" s="183" t="b">
        <v>0</v>
      </c>
      <c r="Q64" s="218"/>
      <c r="R64" s="199"/>
      <c r="S64" s="59" t="s">
        <v>383</v>
      </c>
      <c r="T64" s="60">
        <f>はなまるプラス併配!S64-アパートマンション!T64</f>
        <v>190</v>
      </c>
      <c r="U64" s="61">
        <v>320</v>
      </c>
      <c r="V64" s="163" t="str">
        <f>IF(W64=TRUE,T64,"")</f>
        <v/>
      </c>
      <c r="W64" s="181" t="b">
        <v>0</v>
      </c>
      <c r="X64" s="239"/>
      <c r="Y64" s="297"/>
      <c r="Z64" s="262" t="s">
        <v>384</v>
      </c>
      <c r="AA64" s="47">
        <f>はなまるプラス併配!Z64-アパートマンション!AA64</f>
        <v>0</v>
      </c>
      <c r="AB64" s="93">
        <v>598</v>
      </c>
      <c r="AC64" s="44" t="str">
        <f>IF(AD64=TRUE,AA64,"")</f>
        <v/>
      </c>
      <c r="AD64" s="260"/>
      <c r="AE64" s="289"/>
      <c r="AF64" s="300">
        <f>SUM(AH63)</f>
        <v>0</v>
      </c>
      <c r="AG64" s="67"/>
      <c r="AH64" s="68"/>
      <c r="AI64" s="69"/>
      <c r="AJ64" s="171" t="str">
        <f>IF(AK64=TRUE,AH64,"")</f>
        <v/>
      </c>
      <c r="AK64" s="281"/>
      <c r="AR64" s="9"/>
      <c r="AY64" s="9"/>
    </row>
    <row r="65" ht="17.45" customHeight="1" spans="3:51">
      <c r="C65" s="86"/>
      <c r="D65" s="72"/>
      <c r="E65" s="391" t="s">
        <v>385</v>
      </c>
      <c r="F65" s="47">
        <f>はなまるプラス併配!E65-アパートマンション!F65</f>
        <v>0</v>
      </c>
      <c r="G65" s="392">
        <v>234</v>
      </c>
      <c r="H65" s="393" t="str">
        <f>IF(I65=TRUE,F65,"")</f>
        <v/>
      </c>
      <c r="I65" s="146"/>
      <c r="J65" s="409"/>
      <c r="K65" s="410"/>
      <c r="L65" s="411" t="s">
        <v>386</v>
      </c>
      <c r="M65" s="412">
        <f>はなまるプラス併配!L65-アパートマンション!M65</f>
        <v>75</v>
      </c>
      <c r="N65" s="413">
        <v>345</v>
      </c>
      <c r="O65" s="414" t="str">
        <f>IF(P65=TRUE,M65,"")</f>
        <v/>
      </c>
      <c r="P65" s="415" t="b">
        <v>0</v>
      </c>
      <c r="Q65" s="218"/>
      <c r="R65" s="199"/>
      <c r="S65" s="59" t="s">
        <v>387</v>
      </c>
      <c r="T65" s="60">
        <f>はなまるプラス併配!S65-アパートマンション!T65</f>
        <v>200</v>
      </c>
      <c r="U65" s="61">
        <v>260</v>
      </c>
      <c r="V65" s="163" t="str">
        <f>IF(W65=TRUE,T65,"")</f>
        <v/>
      </c>
      <c r="W65" s="181" t="b">
        <v>0</v>
      </c>
      <c r="X65" s="239"/>
      <c r="Y65" s="63"/>
      <c r="Z65" s="257" t="s">
        <v>388</v>
      </c>
      <c r="AA65" s="60">
        <f>はなまるプラス併配!Z65-アパートマンション!AA65</f>
        <v>240</v>
      </c>
      <c r="AB65" s="89">
        <v>348</v>
      </c>
      <c r="AC65" s="163" t="str">
        <f>IF(AD65=TRUE,AA65,"")</f>
        <v/>
      </c>
      <c r="AD65" s="253" t="b">
        <v>0</v>
      </c>
      <c r="AE65" s="291" t="s">
        <v>389</v>
      </c>
      <c r="AF65" s="203" t="s">
        <v>481</v>
      </c>
      <c r="AG65" s="176" t="s">
        <v>390</v>
      </c>
      <c r="AH65" s="84">
        <f>はなまるプラス併配!AG65-アパートマンション!AH65</f>
        <v>450</v>
      </c>
      <c r="AI65" s="85">
        <v>1275</v>
      </c>
      <c r="AJ65" s="163" t="str">
        <f>IF(AK65=TRUE,AH65,"")</f>
        <v/>
      </c>
      <c r="AK65" s="253" t="b">
        <v>0</v>
      </c>
      <c r="AL65" s="13"/>
      <c r="AR65" s="9"/>
      <c r="AS65" s="13"/>
      <c r="AU65" s="320"/>
      <c r="AW65" s="4"/>
      <c r="AX65" s="4"/>
      <c r="AY65" s="9"/>
    </row>
    <row r="66" ht="17.45" customHeight="1" spans="3:51">
      <c r="C66" s="95"/>
      <c r="D66" s="72"/>
      <c r="E66" s="394" t="s">
        <v>391</v>
      </c>
      <c r="F66" s="37">
        <f>はなまるプラス併配!E66-アパートマンション!F66</f>
        <v>0</v>
      </c>
      <c r="G66" s="395">
        <v>58</v>
      </c>
      <c r="H66" s="396" t="str">
        <f>IF(I66=TRUE,F66,"")</f>
        <v/>
      </c>
      <c r="I66" s="140"/>
      <c r="M66" s="8">
        <f>SUM(M4:M65)</f>
        <v>7980</v>
      </c>
      <c r="N66" s="408">
        <f>SUM(N4:N65)</f>
        <v>17930</v>
      </c>
      <c r="O66" s="408"/>
      <c r="Q66" s="236"/>
      <c r="R66" s="200"/>
      <c r="S66" s="67" t="s">
        <v>392</v>
      </c>
      <c r="T66" s="68">
        <f>はなまるプラス併配!S66-アパートマンション!T66</f>
        <v>610</v>
      </c>
      <c r="U66" s="69">
        <v>1091</v>
      </c>
      <c r="V66" s="171" t="str">
        <f>IF(W66=TRUE,T66,"")</f>
        <v/>
      </c>
      <c r="W66" s="429" t="b">
        <v>0</v>
      </c>
      <c r="X66" s="239"/>
      <c r="Y66" s="63"/>
      <c r="Z66" s="257" t="s">
        <v>393</v>
      </c>
      <c r="AA66" s="60">
        <f>はなまるプラス併配!Z66-アパートマンション!AA66</f>
        <v>520</v>
      </c>
      <c r="AB66" s="89">
        <v>734</v>
      </c>
      <c r="AC66" s="163" t="str">
        <f>IF(AD66=TRUE,AA66,"")</f>
        <v/>
      </c>
      <c r="AD66" s="253" t="b">
        <v>0</v>
      </c>
      <c r="AE66" s="289"/>
      <c r="AF66" s="300">
        <f>SUM(AH65)</f>
        <v>450</v>
      </c>
      <c r="AG66" s="444"/>
      <c r="AH66" s="68"/>
      <c r="AI66" s="170"/>
      <c r="AJ66" s="171" t="str">
        <f>IF(AK66=TRUE,AH66,"")</f>
        <v/>
      </c>
      <c r="AK66" s="281"/>
      <c r="AM66" s="445"/>
      <c r="AR66" s="9"/>
      <c r="AT66" s="445"/>
      <c r="AU66" s="320"/>
      <c r="AW66" s="4"/>
      <c r="AX66" s="4"/>
      <c r="AY66" s="9"/>
    </row>
    <row r="67" ht="17.45" customHeight="1" spans="3:51">
      <c r="C67" s="397" t="s">
        <v>394</v>
      </c>
      <c r="D67" s="398" t="s">
        <v>482</v>
      </c>
      <c r="E67" s="106" t="s">
        <v>395</v>
      </c>
      <c r="F67" s="84">
        <f>はなまるプラス併配!E67-アパートマンション!F67</f>
        <v>510</v>
      </c>
      <c r="G67" s="100">
        <v>1042</v>
      </c>
      <c r="H67" s="163" t="str">
        <f>IF(I67=TRUE,F67,"")</f>
        <v/>
      </c>
      <c r="I67" s="167" t="b">
        <v>0</v>
      </c>
      <c r="Q67" s="227" t="s">
        <v>396</v>
      </c>
      <c r="R67" s="294" t="s">
        <v>483</v>
      </c>
      <c r="S67" s="176" t="s">
        <v>397</v>
      </c>
      <c r="T67" s="84">
        <f>はなまるプラス併配!S67-アパートマンション!T67</f>
        <v>100</v>
      </c>
      <c r="U67" s="177">
        <v>1162</v>
      </c>
      <c r="V67" s="161" t="str">
        <f>IF(W67=TRUE,T67,"")</f>
        <v/>
      </c>
      <c r="W67" s="181" t="b">
        <v>0</v>
      </c>
      <c r="X67" s="239"/>
      <c r="Y67" s="41"/>
      <c r="Z67" s="262" t="s">
        <v>398</v>
      </c>
      <c r="AA67" s="47">
        <f>はなまるプラス併配!Z67-アパートマンション!AA67</f>
        <v>0</v>
      </c>
      <c r="AB67" s="93">
        <v>21</v>
      </c>
      <c r="AC67" s="44" t="str">
        <f>IF(AD67=TRUE,AA67,"")</f>
        <v/>
      </c>
      <c r="AD67" s="260"/>
      <c r="AE67" s="291" t="s">
        <v>399</v>
      </c>
      <c r="AF67" s="258" t="s">
        <v>484</v>
      </c>
      <c r="AG67" s="42" t="s">
        <v>400</v>
      </c>
      <c r="AH67" s="31">
        <f>はなまるプラス併配!AG67-アパートマンション!AH67</f>
        <v>0</v>
      </c>
      <c r="AI67" s="269">
        <v>230</v>
      </c>
      <c r="AJ67" s="270" t="str">
        <f>IF(AK67=TRUE,AH67,"")</f>
        <v/>
      </c>
      <c r="AK67" s="260"/>
      <c r="AM67" s="445"/>
      <c r="AR67" s="9"/>
      <c r="AT67" s="445"/>
      <c r="AU67" s="320"/>
      <c r="AW67" s="4"/>
      <c r="AX67" s="4"/>
      <c r="AY67" s="9"/>
    </row>
    <row r="68" ht="17.45" customHeight="1" spans="3:51">
      <c r="C68" s="399"/>
      <c r="D68" s="400">
        <f>SUM(F67:F68)</f>
        <v>610</v>
      </c>
      <c r="E68" s="104" t="s">
        <v>401</v>
      </c>
      <c r="F68" s="68">
        <f>はなまるプラス併配!E68-アパートマンション!F68</f>
        <v>100</v>
      </c>
      <c r="G68" s="69">
        <v>1758</v>
      </c>
      <c r="H68" s="110" t="str">
        <f>IF(I68=TRUE,F68,"")</f>
        <v/>
      </c>
      <c r="I68" s="180" t="b">
        <v>0</v>
      </c>
      <c r="Q68" s="218"/>
      <c r="R68" s="58">
        <f>SUM(T67:T71)</f>
        <v>1420</v>
      </c>
      <c r="S68" s="257" t="s">
        <v>402</v>
      </c>
      <c r="T68" s="60">
        <f>はなまるプラス併配!S68-アパートマンション!T68</f>
        <v>390</v>
      </c>
      <c r="U68" s="89">
        <v>640</v>
      </c>
      <c r="V68" s="163" t="str">
        <f t="shared" ref="V68:V72" si="13">IF(W68=TRUE,T68,"")</f>
        <v/>
      </c>
      <c r="W68" s="181" t="b">
        <v>0</v>
      </c>
      <c r="X68" s="239"/>
      <c r="Y68" s="63"/>
      <c r="Z68" s="257" t="s">
        <v>403</v>
      </c>
      <c r="AA68" s="60">
        <f>はなまるプラス併配!Z68-アパートマンション!AA68</f>
        <v>80</v>
      </c>
      <c r="AB68" s="89">
        <v>64</v>
      </c>
      <c r="AC68" s="163" t="str">
        <f t="shared" ref="AC68:AC76" si="14">IF(AD68=TRUE,AA68,"")</f>
        <v/>
      </c>
      <c r="AD68" s="253" t="b">
        <v>0</v>
      </c>
      <c r="AE68" s="291"/>
      <c r="AF68" s="258"/>
      <c r="AG68" s="46" t="s">
        <v>404</v>
      </c>
      <c r="AH68" s="47">
        <f>はなまるプラス併配!AG68-アパートマンション!AH68</f>
        <v>0</v>
      </c>
      <c r="AI68" s="93">
        <v>241</v>
      </c>
      <c r="AJ68" s="44" t="str">
        <f>IF(AK68=TRUE,AH68,"")</f>
        <v/>
      </c>
      <c r="AK68" s="260"/>
      <c r="AM68" s="445"/>
      <c r="AR68" s="9"/>
      <c r="AT68" s="445"/>
      <c r="AU68" s="320"/>
      <c r="AW68" s="4"/>
      <c r="AX68" s="4"/>
      <c r="AY68" s="9"/>
    </row>
    <row r="69" ht="17.45" customHeight="1" spans="3:51">
      <c r="C69" s="397" t="s">
        <v>405</v>
      </c>
      <c r="D69" s="70" t="s">
        <v>485</v>
      </c>
      <c r="E69" s="71" t="s">
        <v>406</v>
      </c>
      <c r="F69" s="31">
        <f>はなまるプラス併配!E69-アパートマンション!F69</f>
        <v>0</v>
      </c>
      <c r="G69" s="43">
        <v>1153</v>
      </c>
      <c r="H69" s="44" t="str">
        <f>IF(I69=TRUE,F69,"")</f>
        <v/>
      </c>
      <c r="I69" s="144"/>
      <c r="Q69" s="218"/>
      <c r="R69" s="294"/>
      <c r="S69" s="59" t="s">
        <v>407</v>
      </c>
      <c r="T69" s="60">
        <f>はなまるプラス併配!S69-アパートマンション!T69</f>
        <v>30</v>
      </c>
      <c r="U69" s="89">
        <v>32</v>
      </c>
      <c r="V69" s="163" t="str">
        <f>IF(W69=TRUE,T69,"")</f>
        <v/>
      </c>
      <c r="W69" s="181" t="b">
        <v>0</v>
      </c>
      <c r="X69" s="239"/>
      <c r="Y69" s="41"/>
      <c r="Z69" s="262" t="s">
        <v>408</v>
      </c>
      <c r="AA69" s="47">
        <f>はなまるプラス併配!Z69-アパートマンション!AA69</f>
        <v>0</v>
      </c>
      <c r="AB69" s="93">
        <v>229</v>
      </c>
      <c r="AC69" s="44" t="str">
        <f>IF(AD69=TRUE,AA69,"")</f>
        <v/>
      </c>
      <c r="AD69" s="260"/>
      <c r="AE69" s="291"/>
      <c r="AF69" s="258"/>
      <c r="AG69" s="46" t="s">
        <v>409</v>
      </c>
      <c r="AH69" s="47">
        <f>はなまるプラス併配!AG69-アパートマンション!AH69</f>
        <v>0</v>
      </c>
      <c r="AI69" s="93">
        <v>109</v>
      </c>
      <c r="AJ69" s="44" t="str">
        <f>IF(AK69=TRUE,AH69,"")</f>
        <v/>
      </c>
      <c r="AK69" s="260"/>
      <c r="AM69" s="445"/>
      <c r="AR69" s="9"/>
      <c r="AT69" s="445"/>
      <c r="AU69" s="320"/>
      <c r="AW69" s="4"/>
      <c r="AX69" s="4"/>
      <c r="AY69" s="9"/>
    </row>
    <row r="70" ht="17.45" customHeight="1" spans="3:51">
      <c r="C70" s="399"/>
      <c r="D70" s="114">
        <f>SUM(F69:F70)</f>
        <v>0</v>
      </c>
      <c r="E70" s="36" t="s">
        <v>410</v>
      </c>
      <c r="F70" s="37">
        <f>はなまるプラス併配!E70-アパートマンション!F70</f>
        <v>0</v>
      </c>
      <c r="G70" s="401">
        <v>89</v>
      </c>
      <c r="H70" s="266" t="str">
        <f>IF(I70=TRUE,F70,"")</f>
        <v/>
      </c>
      <c r="I70" s="140"/>
      <c r="Q70" s="218"/>
      <c r="R70" s="294"/>
      <c r="S70" s="59" t="s">
        <v>411</v>
      </c>
      <c r="T70" s="60">
        <f>はなまるプラス併配!S70-アパートマンション!T70</f>
        <v>900</v>
      </c>
      <c r="U70" s="177">
        <v>1981</v>
      </c>
      <c r="V70" s="161" t="str">
        <f>IF(W70=TRUE,T70,"")</f>
        <v/>
      </c>
      <c r="W70" s="181" t="b">
        <v>0</v>
      </c>
      <c r="X70" s="240"/>
      <c r="Y70" s="313"/>
      <c r="Z70" s="265" t="s">
        <v>412</v>
      </c>
      <c r="AA70" s="37">
        <f>はなまるプラス併配!Z70-アパートマンション!AA70</f>
        <v>0</v>
      </c>
      <c r="AB70" s="115">
        <v>211</v>
      </c>
      <c r="AC70" s="266" t="str">
        <f>IF(AD70=TRUE,AA70,"")</f>
        <v/>
      </c>
      <c r="AD70" s="267"/>
      <c r="AE70" s="289"/>
      <c r="AF70" s="264"/>
      <c r="AG70" s="149" t="s">
        <v>413</v>
      </c>
      <c r="AH70" s="37">
        <f>はなまるプラス併配!AG70-アパートマンション!AH70</f>
        <v>0</v>
      </c>
      <c r="AI70" s="335">
        <v>125</v>
      </c>
      <c r="AJ70" s="266" t="str">
        <f>IF(AK70=TRUE,AH70,"")</f>
        <v/>
      </c>
      <c r="AK70" s="267"/>
      <c r="AM70" s="445"/>
      <c r="AR70" s="9"/>
      <c r="AT70" s="445"/>
      <c r="AU70" s="320"/>
      <c r="AW70" s="4"/>
      <c r="AX70" s="4"/>
      <c r="AY70" s="9"/>
    </row>
    <row r="71" ht="17.45" customHeight="1" spans="3:51">
      <c r="C71" s="402" t="s">
        <v>414</v>
      </c>
      <c r="D71" s="111" t="s">
        <v>486</v>
      </c>
      <c r="E71" s="75" t="s">
        <v>415</v>
      </c>
      <c r="F71" s="31">
        <f>はなまるプラス併配!E71-アパートマンション!F71</f>
        <v>0</v>
      </c>
      <c r="G71" s="76">
        <v>454</v>
      </c>
      <c r="H71" s="44" t="str">
        <f>IF(I71=TRUE,F71,"")</f>
        <v/>
      </c>
      <c r="I71" s="416"/>
      <c r="Q71" s="218"/>
      <c r="R71" s="294"/>
      <c r="S71" s="176" t="s">
        <v>416</v>
      </c>
      <c r="T71" s="60">
        <f>はなまるプラス併配!S71-アパートマンション!T71</f>
        <v>0</v>
      </c>
      <c r="U71" s="89">
        <v>488</v>
      </c>
      <c r="V71" s="161" t="str">
        <f>IF(W71=TRUE,T71,"")</f>
        <v/>
      </c>
      <c r="W71" s="181" t="b">
        <v>0</v>
      </c>
      <c r="X71" s="239" t="s">
        <v>417</v>
      </c>
      <c r="Y71" s="203" t="s">
        <v>487</v>
      </c>
      <c r="Z71" s="176" t="s">
        <v>418</v>
      </c>
      <c r="AA71" s="84">
        <f>はなまるプラス併配!Z71-アパートマンション!AA71</f>
        <v>300</v>
      </c>
      <c r="AB71" s="177">
        <v>775</v>
      </c>
      <c r="AC71" s="161" t="str">
        <f>IF(AD71=TRUE,AA71,"")</f>
        <v/>
      </c>
      <c r="AD71" s="253" t="b">
        <v>0</v>
      </c>
      <c r="AE71" s="291" t="s">
        <v>419</v>
      </c>
      <c r="AF71" s="258" t="s">
        <v>488</v>
      </c>
      <c r="AG71" s="42" t="s">
        <v>420</v>
      </c>
      <c r="AH71" s="31">
        <f>はなまるプラス併配!AG71-アパートマンション!AH71</f>
        <v>0</v>
      </c>
      <c r="AI71" s="269">
        <v>141</v>
      </c>
      <c r="AJ71" s="270" t="str">
        <f>IF(AK71=TRUE,AH71,"")</f>
        <v/>
      </c>
      <c r="AK71" s="260"/>
      <c r="AM71" s="3"/>
      <c r="AN71" s="3"/>
      <c r="AO71" s="462"/>
      <c r="AP71" s="463"/>
      <c r="AQ71" s="463"/>
      <c r="AR71" s="9"/>
      <c r="AT71" s="3"/>
      <c r="AU71" s="3"/>
      <c r="AV71" s="462"/>
      <c r="AW71" s="463"/>
      <c r="AX71" s="463"/>
      <c r="AY71" s="9"/>
    </row>
    <row r="72" ht="17.45" customHeight="1" spans="3:51">
      <c r="C72" s="397"/>
      <c r="D72" s="70"/>
      <c r="E72" s="92" t="s">
        <v>421</v>
      </c>
      <c r="F72" s="47">
        <f>はなまるプラス併配!E72-アパートマンション!F72</f>
        <v>0</v>
      </c>
      <c r="G72" s="48">
        <v>141</v>
      </c>
      <c r="H72" s="49" t="str">
        <f>IF(I72=TRUE,F72,"")</f>
        <v/>
      </c>
      <c r="I72" s="417"/>
      <c r="Q72" s="430"/>
      <c r="R72" s="431"/>
      <c r="S72" s="432"/>
      <c r="T72" s="433"/>
      <c r="U72" s="434"/>
      <c r="V72" s="435" t="str">
        <f>IF(W72=TRUE,T72,"")</f>
        <v/>
      </c>
      <c r="W72" s="436" t="b">
        <v>0</v>
      </c>
      <c r="X72" s="239"/>
      <c r="Y72" s="198">
        <f>SUM(AA71:AA76)</f>
        <v>2770</v>
      </c>
      <c r="Z72" s="59" t="s">
        <v>422</v>
      </c>
      <c r="AA72" s="60">
        <f>はなまるプラス併配!Z72-アパートマンション!AA72</f>
        <v>400</v>
      </c>
      <c r="AB72" s="89">
        <v>554</v>
      </c>
      <c r="AC72" s="163" t="str">
        <f>IF(AD72=TRUE,AA72,"")</f>
        <v/>
      </c>
      <c r="AD72" s="253" t="b">
        <v>0</v>
      </c>
      <c r="AE72" s="291"/>
      <c r="AF72" s="258"/>
      <c r="AG72" s="46" t="s">
        <v>423</v>
      </c>
      <c r="AH72" s="47">
        <f>はなまるプラス併配!AG72-アパートマンション!AH72</f>
        <v>0</v>
      </c>
      <c r="AI72" s="93">
        <v>429</v>
      </c>
      <c r="AJ72" s="44" t="str">
        <f>IF(AK72=TRUE,AH72,"")</f>
        <v/>
      </c>
      <c r="AK72" s="260"/>
      <c r="AR72" s="464"/>
      <c r="AU72" s="320"/>
      <c r="AW72" s="4"/>
      <c r="AX72" s="4"/>
      <c r="AY72" s="464"/>
    </row>
    <row r="73" ht="17.45" customHeight="1" spans="3:37">
      <c r="C73" s="397"/>
      <c r="D73" s="70"/>
      <c r="E73" s="92" t="s">
        <v>424</v>
      </c>
      <c r="F73" s="47">
        <f>はなまるプラス併配!E73-アパートマンション!F73</f>
        <v>0</v>
      </c>
      <c r="G73" s="43">
        <v>205</v>
      </c>
      <c r="H73" s="44" t="str">
        <f>IF(I73=TRUE,F73,"")</f>
        <v/>
      </c>
      <c r="I73" s="417"/>
      <c r="T73" s="8">
        <f>SUM(T4:T72)</f>
        <v>9300</v>
      </c>
      <c r="U73" s="408">
        <f>SUM(U4:U72)</f>
        <v>23280</v>
      </c>
      <c r="V73" s="408"/>
      <c r="W73" s="365"/>
      <c r="X73" s="239"/>
      <c r="Z73" s="59" t="s">
        <v>425</v>
      </c>
      <c r="AA73" s="60">
        <f>はなまるプラス併配!Z73-アパートマンション!AA73</f>
        <v>380</v>
      </c>
      <c r="AB73" s="89">
        <v>836</v>
      </c>
      <c r="AC73" s="163" t="str">
        <f>IF(AD73=TRUE,AA73,"")</f>
        <v/>
      </c>
      <c r="AD73" s="253" t="b">
        <v>0</v>
      </c>
      <c r="AE73" s="438"/>
      <c r="AF73" s="439"/>
      <c r="AG73" s="446" t="s">
        <v>426</v>
      </c>
      <c r="AH73" s="356">
        <f>はなまるプラス併配!AG73-アパートマンション!AH73</f>
        <v>0</v>
      </c>
      <c r="AI73" s="361">
        <v>171</v>
      </c>
      <c r="AJ73" s="362" t="str">
        <f>IF(AK73=TRUE,AH73,"")</f>
        <v/>
      </c>
      <c r="AK73" s="447"/>
    </row>
    <row r="74" s="3" customFormat="1" ht="17.45" customHeight="1" spans="2:51">
      <c r="B74" s="403"/>
      <c r="C74" s="397"/>
      <c r="D74" s="70"/>
      <c r="E74" s="92" t="s">
        <v>427</v>
      </c>
      <c r="F74" s="47">
        <f>はなまるプラス併配!E74-アパートマンション!F74</f>
        <v>0</v>
      </c>
      <c r="G74" s="52">
        <v>410</v>
      </c>
      <c r="H74" s="53" t="str">
        <f>IF(I74=TRUE,F74,"")</f>
        <v/>
      </c>
      <c r="I74" s="417"/>
      <c r="M74" s="418"/>
      <c r="T74" s="418"/>
      <c r="W74" s="365"/>
      <c r="X74" s="239"/>
      <c r="Y74" s="199"/>
      <c r="Z74" s="59" t="s">
        <v>428</v>
      </c>
      <c r="AA74" s="60">
        <f>はなまるプラス併配!Z74-アパートマンション!AA74</f>
        <v>570</v>
      </c>
      <c r="AB74" s="89">
        <v>1229</v>
      </c>
      <c r="AC74" s="163" t="str">
        <f>IF(AD74=TRUE,AA74,"")</f>
        <v/>
      </c>
      <c r="AD74" s="253" t="b">
        <v>0</v>
      </c>
      <c r="AE74" s="13"/>
      <c r="AF74" s="7"/>
      <c r="AG74" s="7"/>
      <c r="AH74" s="448">
        <f>SUM(AH4:AH66)</f>
        <v>12625</v>
      </c>
      <c r="AI74" s="449">
        <f>SUM(AI4:AI73)</f>
        <v>36999</v>
      </c>
      <c r="AJ74" s="449"/>
      <c r="AK74" s="12"/>
      <c r="AL74" s="16"/>
      <c r="AM74" s="7"/>
      <c r="AN74" s="7"/>
      <c r="AO74" s="14"/>
      <c r="AP74" s="15"/>
      <c r="AQ74" s="15"/>
      <c r="AR74" s="12"/>
      <c r="AS74" s="16"/>
      <c r="AT74" s="7"/>
      <c r="AU74" s="7"/>
      <c r="AV74" s="14"/>
      <c r="AW74" s="15"/>
      <c r="AX74" s="15"/>
      <c r="AY74" s="12"/>
    </row>
    <row r="75" customHeight="1" spans="3:30">
      <c r="C75" s="404"/>
      <c r="D75" s="405"/>
      <c r="E75" s="406" t="s">
        <v>429</v>
      </c>
      <c r="F75" s="356">
        <f>はなまるプラス併配!E75-アパートマンション!F75</f>
        <v>0</v>
      </c>
      <c r="G75" s="407">
        <v>288</v>
      </c>
      <c r="H75" s="383" t="str">
        <f>IF(I75=TRUE,F75,"")</f>
        <v/>
      </c>
      <c r="I75" s="419"/>
      <c r="W75" s="365"/>
      <c r="X75" s="239"/>
      <c r="Y75" s="199"/>
      <c r="Z75" s="59" t="s">
        <v>430</v>
      </c>
      <c r="AA75" s="60">
        <f>はなまるプラス併配!Z75-アパートマンション!AA75</f>
        <v>570</v>
      </c>
      <c r="AB75" s="89">
        <v>1104</v>
      </c>
      <c r="AC75" s="163" t="str">
        <f>IF(AD75=TRUE,AA75,"")</f>
        <v/>
      </c>
      <c r="AD75" s="253" t="b">
        <v>0</v>
      </c>
    </row>
    <row r="76" customHeight="1" spans="6:52">
      <c r="F76" s="8">
        <f>SUM(F4:F75)</f>
        <v>9055</v>
      </c>
      <c r="G76" s="408">
        <v>25169</v>
      </c>
      <c r="H76" s="408"/>
      <c r="I76" s="420"/>
      <c r="J76" s="358"/>
      <c r="K76" s="421"/>
      <c r="L76" s="422" t="s">
        <v>489</v>
      </c>
      <c r="M76" s="423"/>
      <c r="N76" s="424"/>
      <c r="O76" s="424"/>
      <c r="P76" s="425"/>
      <c r="W76" s="365"/>
      <c r="X76" s="437"/>
      <c r="Y76" s="440"/>
      <c r="Z76" s="411" t="s">
        <v>431</v>
      </c>
      <c r="AA76" s="412">
        <f>はなまるプラス併配!Z76-アパートマンション!AA76</f>
        <v>550</v>
      </c>
      <c r="AB76" s="434">
        <v>1439</v>
      </c>
      <c r="AC76" s="441" t="str">
        <f>IF(AD76=TRUE,AA76,"")</f>
        <v/>
      </c>
      <c r="AD76" s="442" t="b">
        <v>0</v>
      </c>
      <c r="AG76" s="450" t="s">
        <v>490</v>
      </c>
      <c r="AH76" s="451"/>
      <c r="AI76" s="452"/>
      <c r="AJ76" s="452"/>
      <c r="AK76" s="453"/>
      <c r="AL76" s="454"/>
      <c r="AM76" s="455"/>
      <c r="AN76" s="455"/>
      <c r="AO76" s="465"/>
      <c r="AP76" s="466"/>
      <c r="AQ76" s="466"/>
      <c r="AR76" s="453"/>
      <c r="AS76" s="454"/>
      <c r="AT76" s="455"/>
      <c r="AU76" s="455"/>
      <c r="AV76" s="465"/>
      <c r="AW76" s="466"/>
      <c r="AX76" s="466"/>
      <c r="AY76" s="453"/>
      <c r="AZ76" s="469"/>
    </row>
    <row r="77" customHeight="1" spans="9:52">
      <c r="I77" s="420"/>
      <c r="J77" s="358"/>
      <c r="K77" s="421"/>
      <c r="L77" s="426" t="s">
        <v>491</v>
      </c>
      <c r="M77" s="364"/>
      <c r="N77" s="161"/>
      <c r="O77" s="161"/>
      <c r="P77" s="365">
        <v>7</v>
      </c>
      <c r="Q77" s="11" t="s">
        <v>433</v>
      </c>
      <c r="W77" s="365"/>
      <c r="X77" s="358"/>
      <c r="AA77" s="8">
        <f>SUM(AA4:AA76)</f>
        <v>15495</v>
      </c>
      <c r="AB77" s="408">
        <f>SUM(AB4:AB76)</f>
        <v>36555</v>
      </c>
      <c r="AC77" s="408"/>
      <c r="AD77" s="365"/>
      <c r="AG77" s="279"/>
      <c r="AL77" s="387"/>
      <c r="AS77" s="387"/>
      <c r="AZ77" s="470"/>
    </row>
    <row r="78" customHeight="1" spans="10:52">
      <c r="J78" s="427"/>
      <c r="K78" s="428"/>
      <c r="L78" s="428"/>
      <c r="M78" s="423"/>
      <c r="N78" s="424"/>
      <c r="O78" s="424"/>
      <c r="P78" s="386"/>
      <c r="W78" s="386"/>
      <c r="Y78" s="63"/>
      <c r="AA78" s="364"/>
      <c r="AB78" s="161"/>
      <c r="AC78" s="161"/>
      <c r="AD78" s="365"/>
      <c r="AG78" s="279"/>
      <c r="AL78" s="387"/>
      <c r="AS78" s="387"/>
      <c r="AZ78" s="470"/>
    </row>
    <row r="79" customHeight="1" spans="23:52">
      <c r="W79" s="386"/>
      <c r="Y79" s="63"/>
      <c r="AA79" s="364"/>
      <c r="AB79" s="161"/>
      <c r="AC79" s="161"/>
      <c r="AD79" s="365"/>
      <c r="AG79" s="456"/>
      <c r="AH79" s="457"/>
      <c r="AI79" s="458"/>
      <c r="AJ79" s="458"/>
      <c r="AK79" s="459"/>
      <c r="AL79" s="460"/>
      <c r="AM79" s="461"/>
      <c r="AN79" s="461"/>
      <c r="AO79" s="467"/>
      <c r="AP79" s="468"/>
      <c r="AQ79" s="468"/>
      <c r="AR79" s="459"/>
      <c r="AS79" s="460"/>
      <c r="AT79" s="461"/>
      <c r="AU79" s="461"/>
      <c r="AV79" s="467"/>
      <c r="AW79" s="468"/>
      <c r="AX79" s="468"/>
      <c r="AY79" s="459"/>
      <c r="AZ79" s="471"/>
    </row>
    <row r="80" customHeight="1" spans="23:30">
      <c r="W80" s="386"/>
      <c r="Y80" s="63"/>
      <c r="AA80" s="443"/>
      <c r="AB80" s="161"/>
      <c r="AC80" s="161"/>
      <c r="AD80" s="365"/>
    </row>
    <row r="81" customHeight="1" spans="23:30">
      <c r="W81" s="386"/>
      <c r="Y81" s="63"/>
      <c r="AA81" s="366"/>
      <c r="AB81" s="385"/>
      <c r="AC81" s="385"/>
      <c r="AD81" s="365"/>
    </row>
    <row r="82" customHeight="1" spans="23:30">
      <c r="W82" s="386"/>
      <c r="AA82" s="366"/>
      <c r="AB82" s="385"/>
      <c r="AC82" s="385"/>
      <c r="AD82" s="386"/>
    </row>
    <row r="83" customHeight="1" spans="23:23">
      <c r="W83" s="386"/>
    </row>
  </sheetData>
  <mergeCells count="76">
    <mergeCell ref="M2:N2"/>
    <mergeCell ref="S2:T2"/>
    <mergeCell ref="U2:X2"/>
    <mergeCell ref="AG2:AH2"/>
    <mergeCell ref="AI2:AL2"/>
    <mergeCell ref="C3:D3"/>
    <mergeCell ref="J3:K3"/>
    <mergeCell ref="Q3:R3"/>
    <mergeCell ref="X3:Y3"/>
    <mergeCell ref="AE3:AF3"/>
    <mergeCell ref="AL3:AM3"/>
    <mergeCell ref="AS3:AT3"/>
    <mergeCell ref="BB56:BM56"/>
    <mergeCell ref="C4:C5"/>
    <mergeCell ref="C6:C10"/>
    <mergeCell ref="C11:C14"/>
    <mergeCell ref="C15:C16"/>
    <mergeCell ref="C17:C18"/>
    <mergeCell ref="C19:C29"/>
    <mergeCell ref="C30:C43"/>
    <mergeCell ref="C44:C57"/>
    <mergeCell ref="C58:C59"/>
    <mergeCell ref="C60:C66"/>
    <mergeCell ref="C67:C68"/>
    <mergeCell ref="C69:C70"/>
    <mergeCell ref="C71:C75"/>
    <mergeCell ref="J4:J8"/>
    <mergeCell ref="J9:J19"/>
    <mergeCell ref="J20:J28"/>
    <mergeCell ref="J29:J38"/>
    <mergeCell ref="J39:J46"/>
    <mergeCell ref="J47:J55"/>
    <mergeCell ref="J56:J65"/>
    <mergeCell ref="Q4:Q17"/>
    <mergeCell ref="Q18:Q26"/>
    <mergeCell ref="Q27:Q41"/>
    <mergeCell ref="Q42:Q53"/>
    <mergeCell ref="Q54:Q66"/>
    <mergeCell ref="Q67:Q72"/>
    <mergeCell ref="X4:X24"/>
    <mergeCell ref="X25:X33"/>
    <mergeCell ref="X34:X39"/>
    <mergeCell ref="X40:X57"/>
    <mergeCell ref="X58:X61"/>
    <mergeCell ref="X62:X70"/>
    <mergeCell ref="X71:X76"/>
    <mergeCell ref="AE4:AE24"/>
    <mergeCell ref="AE25:AE32"/>
    <mergeCell ref="AE33:AE43"/>
    <mergeCell ref="AE44:AE49"/>
    <mergeCell ref="AE50:AE51"/>
    <mergeCell ref="AE52:AE53"/>
    <mergeCell ref="AE54:AE55"/>
    <mergeCell ref="AE56:AE58"/>
    <mergeCell ref="AE59:AE62"/>
    <mergeCell ref="AE63:AE64"/>
    <mergeCell ref="AE65:AE66"/>
    <mergeCell ref="AE67:AE70"/>
    <mergeCell ref="AE71:AE73"/>
    <mergeCell ref="AL4:AL9"/>
    <mergeCell ref="AL10:AL13"/>
    <mergeCell ref="AL14:AL16"/>
    <mergeCell ref="AS4:AS7"/>
    <mergeCell ref="AS8:AS11"/>
    <mergeCell ref="AS12:AS13"/>
    <mergeCell ref="AM35:AZ46"/>
    <mergeCell ref="AG76:AZ79"/>
    <mergeCell ref="AM23:AR25"/>
    <mergeCell ref="AT23:AY25"/>
    <mergeCell ref="AM27:AR29"/>
    <mergeCell ref="AT27:AY29"/>
    <mergeCell ref="AM31:AR33"/>
    <mergeCell ref="AT31:AY33"/>
    <mergeCell ref="AT15:AY17"/>
    <mergeCell ref="AM19:AR21"/>
    <mergeCell ref="AT19:AY21"/>
  </mergeCells>
  <conditionalFormatting sqref="E4">
    <cfRule type="expression" dxfId="655" priority="1" stopIfTrue="1">
      <formula>$I$4=TRUE</formula>
    </cfRule>
  </conditionalFormatting>
  <conditionalFormatting sqref="G4:I4">
    <cfRule type="expression" dxfId="656" priority="2" stopIfTrue="1">
      <formula>$I$4=TRUE</formula>
    </cfRule>
  </conditionalFormatting>
  <conditionalFormatting sqref="L4">
    <cfRule type="expression" dxfId="657" priority="3" stopIfTrue="1">
      <formula>$R$4=TRUE</formula>
    </cfRule>
  </conditionalFormatting>
  <conditionalFormatting sqref="O4:P4">
    <cfRule type="expression" dxfId="658" priority="4" stopIfTrue="1">
      <formula>$P$4=TRUE</formula>
    </cfRule>
  </conditionalFormatting>
  <conditionalFormatting sqref="S4:W4">
    <cfRule type="expression" dxfId="659" priority="5" stopIfTrue="1">
      <formula>$W$4=TRUE</formula>
    </cfRule>
  </conditionalFormatting>
  <conditionalFormatting sqref="Z4">
    <cfRule type="expression" dxfId="660" priority="6" stopIfTrue="1">
      <formula>$AH$4=TRUE</formula>
    </cfRule>
  </conditionalFormatting>
  <conditionalFormatting sqref="AB4:AD4">
    <cfRule type="expression" dxfId="661" priority="7" stopIfTrue="1">
      <formula>$AD$4=TRUE</formula>
    </cfRule>
  </conditionalFormatting>
  <conditionalFormatting sqref="AG4">
    <cfRule type="expression" dxfId="662" priority="8" stopIfTrue="1">
      <formula>$AP$4=TRUE</formula>
    </cfRule>
  </conditionalFormatting>
  <conditionalFormatting sqref="AI4:AK4">
    <cfRule type="expression" dxfId="663" priority="9" stopIfTrue="1">
      <formula>$AK$4=TRUE</formula>
    </cfRule>
  </conditionalFormatting>
  <conditionalFormatting sqref="AN4:AR4">
    <cfRule type="expression" dxfId="664" priority="10" stopIfTrue="1">
      <formula>$AR$4=TRUE</formula>
    </cfRule>
  </conditionalFormatting>
  <conditionalFormatting sqref="AU4:AY4">
    <cfRule type="expression" dxfId="665" priority="11" stopIfTrue="1">
      <formula>$AY$4=TRUE</formula>
    </cfRule>
  </conditionalFormatting>
  <conditionalFormatting sqref="S5:W5">
    <cfRule type="expression" dxfId="666" priority="12" stopIfTrue="1">
      <formula>$W$5=TRUE</formula>
    </cfRule>
  </conditionalFormatting>
  <conditionalFormatting sqref="Z5:AD5">
    <cfRule type="expression" dxfId="667" priority="13" stopIfTrue="1">
      <formula>$AD$5=TRUE</formula>
    </cfRule>
  </conditionalFormatting>
  <conditionalFormatting sqref="AG5">
    <cfRule type="expression" dxfId="668" priority="14" stopIfTrue="1">
      <formula>$AP$5=TRUE</formula>
    </cfRule>
  </conditionalFormatting>
  <conditionalFormatting sqref="AI5:AK5">
    <cfRule type="expression" dxfId="669" priority="15" stopIfTrue="1">
      <formula>$AK$5=TRUE</formula>
    </cfRule>
  </conditionalFormatting>
  <conditionalFormatting sqref="AN5:AR5">
    <cfRule type="expression" dxfId="670" priority="16" stopIfTrue="1">
      <formula>$AR$5=TRUE</formula>
    </cfRule>
  </conditionalFormatting>
  <conditionalFormatting sqref="AU5:AY5">
    <cfRule type="expression" dxfId="671" priority="17" stopIfTrue="1">
      <formula>$AY$5=TRUE</formula>
    </cfRule>
  </conditionalFormatting>
  <conditionalFormatting sqref="S6:W6">
    <cfRule type="expression" dxfId="672" priority="18" stopIfTrue="1">
      <formula>$W$6=TRUE</formula>
    </cfRule>
  </conditionalFormatting>
  <conditionalFormatting sqref="Z6:AD6">
    <cfRule type="expression" dxfId="673" priority="19" stopIfTrue="1">
      <formula>$AD$6=TRUE</formula>
    </cfRule>
  </conditionalFormatting>
  <conditionalFormatting sqref="AG6:AK6">
    <cfRule type="expression" dxfId="674" priority="20" stopIfTrue="1">
      <formula>$AK$6=TRUE</formula>
    </cfRule>
  </conditionalFormatting>
  <conditionalFormatting sqref="AN6:AR6">
    <cfRule type="expression" dxfId="675" priority="21" stopIfTrue="1">
      <formula>$AR$6=TRUE</formula>
    </cfRule>
  </conditionalFormatting>
  <conditionalFormatting sqref="AU6:AY6">
    <cfRule type="expression" dxfId="676" priority="22" stopIfTrue="1">
      <formula>$AY$6=TRUE</formula>
    </cfRule>
  </conditionalFormatting>
  <conditionalFormatting sqref="S7:W7">
    <cfRule type="expression" dxfId="677" priority="23" stopIfTrue="1">
      <formula>$W$7=TRUE</formula>
    </cfRule>
  </conditionalFormatting>
  <conditionalFormatting sqref="Z7:AD7">
    <cfRule type="expression" dxfId="678" priority="24" stopIfTrue="1">
      <formula>$AD$7=TRUE</formula>
    </cfRule>
  </conditionalFormatting>
  <conditionalFormatting sqref="AG7:AK7">
    <cfRule type="expression" dxfId="679" priority="25" stopIfTrue="1">
      <formula>$AK$7=TRUE</formula>
    </cfRule>
  </conditionalFormatting>
  <conditionalFormatting sqref="AN7:AR7">
    <cfRule type="expression" dxfId="680" priority="26" stopIfTrue="1">
      <formula>$AR$7=TRUE</formula>
    </cfRule>
  </conditionalFormatting>
  <conditionalFormatting sqref="AU7:AY7">
    <cfRule type="expression" dxfId="681" priority="27" stopIfTrue="1">
      <formula>$AY$7=TRUE</formula>
    </cfRule>
  </conditionalFormatting>
  <conditionalFormatting sqref="S8:W8">
    <cfRule type="expression" dxfId="682" priority="28" stopIfTrue="1">
      <formula>$W$8=TRUE</formula>
    </cfRule>
  </conditionalFormatting>
  <conditionalFormatting sqref="Z8:AD8">
    <cfRule type="expression" dxfId="683" priority="29" stopIfTrue="1">
      <formula>$AD$8=TRUE</formula>
    </cfRule>
  </conditionalFormatting>
  <conditionalFormatting sqref="AG8:AK8">
    <cfRule type="expression" dxfId="684" priority="30" stopIfTrue="1">
      <formula>$AK$8=TRUE</formula>
    </cfRule>
  </conditionalFormatting>
  <conditionalFormatting sqref="AN8:AR8">
    <cfRule type="expression" dxfId="685" priority="31" stopIfTrue="1">
      <formula>$AR$8=TRUE</formula>
    </cfRule>
  </conditionalFormatting>
  <conditionalFormatting sqref="AU8:AY8">
    <cfRule type="expression" dxfId="686" priority="32" stopIfTrue="1">
      <formula>$AY$8=TRUE</formula>
    </cfRule>
  </conditionalFormatting>
  <conditionalFormatting sqref="L9">
    <cfRule type="expression" dxfId="687" priority="33" stopIfTrue="1">
      <formula>$R$9=TRUE</formula>
    </cfRule>
  </conditionalFormatting>
  <conditionalFormatting sqref="O9:P9">
    <cfRule type="expression" dxfId="688" priority="34" stopIfTrue="1">
      <formula>$P$9=TRUE</formula>
    </cfRule>
  </conditionalFormatting>
  <conditionalFormatting sqref="S9:W9">
    <cfRule type="expression" dxfId="689" priority="35" stopIfTrue="1">
      <formula>$W$9=TRUE</formula>
    </cfRule>
  </conditionalFormatting>
  <conditionalFormatting sqref="Z9:AD9">
    <cfRule type="expression" dxfId="690" priority="36" stopIfTrue="1">
      <formula>$AD$9=TRUE</formula>
    </cfRule>
  </conditionalFormatting>
  <conditionalFormatting sqref="AG9:AK9">
    <cfRule type="expression" dxfId="691" priority="37" stopIfTrue="1">
      <formula>$AK$9=TRUE</formula>
    </cfRule>
  </conditionalFormatting>
  <conditionalFormatting sqref="AN9:AR9">
    <cfRule type="expression" dxfId="692" priority="38" stopIfTrue="1">
      <formula>$AR$9=TRUE</formula>
    </cfRule>
  </conditionalFormatting>
  <conditionalFormatting sqref="L10:P10">
    <cfRule type="expression" dxfId="693" priority="39" stopIfTrue="1">
      <formula>$P$10=TRUE</formula>
    </cfRule>
  </conditionalFormatting>
  <conditionalFormatting sqref="S10">
    <cfRule type="expression" dxfId="694" priority="40" stopIfTrue="1">
      <formula>$Z$10=TRUE</formula>
    </cfRule>
  </conditionalFormatting>
  <conditionalFormatting sqref="U10:W10">
    <cfRule type="expression" dxfId="695" priority="41" stopIfTrue="1">
      <formula>$W$10=TRUE</formula>
    </cfRule>
  </conditionalFormatting>
  <conditionalFormatting sqref="Z10:AD10">
    <cfRule type="expression" dxfId="696" priority="42" stopIfTrue="1">
      <formula>$AD$10=TRUE</formula>
    </cfRule>
  </conditionalFormatting>
  <conditionalFormatting sqref="AG10:AK10">
    <cfRule type="expression" dxfId="697" priority="43" stopIfTrue="1">
      <formula>$AK$10=TRUE</formula>
    </cfRule>
  </conditionalFormatting>
  <conditionalFormatting sqref="L11:P11">
    <cfRule type="expression" dxfId="698" priority="44" stopIfTrue="1">
      <formula>$P$11=TRUE</formula>
    </cfRule>
  </conditionalFormatting>
  <conditionalFormatting sqref="S11:W11">
    <cfRule type="expression" dxfId="699" priority="45" stopIfTrue="1">
      <formula>$W$11=TRUE</formula>
    </cfRule>
  </conditionalFormatting>
  <conditionalFormatting sqref="Z11">
    <cfRule type="expression" dxfId="700" priority="46" stopIfTrue="1">
      <formula>$AH$11=TRUE</formula>
    </cfRule>
  </conditionalFormatting>
  <conditionalFormatting sqref="AB11:AD11">
    <cfRule type="expression" dxfId="701" priority="47" stopIfTrue="1">
      <formula>$AD$11=TRUE</formula>
    </cfRule>
  </conditionalFormatting>
  <conditionalFormatting sqref="AG11">
    <cfRule type="expression" dxfId="702" priority="48" stopIfTrue="1">
      <formula>$AP$11=TRUE</formula>
    </cfRule>
  </conditionalFormatting>
  <conditionalFormatting sqref="AI11:AK11">
    <cfRule type="expression" dxfId="703" priority="49" stopIfTrue="1">
      <formula>$AK$11=TRUE</formula>
    </cfRule>
  </conditionalFormatting>
  <conditionalFormatting sqref="E12:I12">
    <cfRule type="expression" dxfId="704" priority="50" stopIfTrue="1">
      <formula>$I$12=TRUE</formula>
    </cfRule>
  </conditionalFormatting>
  <conditionalFormatting sqref="L12:P12">
    <cfRule type="expression" dxfId="705" priority="51" stopIfTrue="1">
      <formula>$P$12=treu</formula>
    </cfRule>
  </conditionalFormatting>
  <conditionalFormatting sqref="S12:W12">
    <cfRule type="expression" dxfId="706" priority="52" stopIfTrue="1">
      <formula>$W$12=TRUE</formula>
    </cfRule>
  </conditionalFormatting>
  <conditionalFormatting sqref="Z12:AD12">
    <cfRule type="expression" dxfId="707" priority="53" stopIfTrue="1">
      <formula>$AD$12=TRUE</formula>
    </cfRule>
  </conditionalFormatting>
  <conditionalFormatting sqref="AG12:AK12">
    <cfRule type="expression" dxfId="708" priority="54" stopIfTrue="1">
      <formula>$AK$12=TRUE</formula>
    </cfRule>
  </conditionalFormatting>
  <conditionalFormatting sqref="E13:I13">
    <cfRule type="expression" dxfId="709" priority="55" stopIfTrue="1">
      <formula>$I$13=TRUE</formula>
    </cfRule>
  </conditionalFormatting>
  <conditionalFormatting sqref="L13">
    <cfRule type="expression" dxfId="710" priority="56" stopIfTrue="1">
      <formula>$R$13=TRUE</formula>
    </cfRule>
  </conditionalFormatting>
  <conditionalFormatting sqref="O13:P13">
    <cfRule type="expression" dxfId="711" priority="57" stopIfTrue="1">
      <formula>$P$13=TRUE</formula>
    </cfRule>
  </conditionalFormatting>
  <conditionalFormatting sqref="S13:W13">
    <cfRule type="expression" dxfId="712" priority="58" stopIfTrue="1">
      <formula>$W$13=TRUE</formula>
    </cfRule>
  </conditionalFormatting>
  <conditionalFormatting sqref="Z13:AD13">
    <cfRule type="expression" dxfId="713" priority="59" stopIfTrue="1">
      <formula>$AD$13=TRUE</formula>
    </cfRule>
  </conditionalFormatting>
  <conditionalFormatting sqref="AG13:AK13">
    <cfRule type="expression" dxfId="714" priority="60" stopIfTrue="1">
      <formula>$AK$13=TRUE</formula>
    </cfRule>
  </conditionalFormatting>
  <conditionalFormatting sqref="E14:I14">
    <cfRule type="expression" dxfId="715" priority="61" stopIfTrue="1">
      <formula>$I$14=TRUE</formula>
    </cfRule>
  </conditionalFormatting>
  <conditionalFormatting sqref="L14">
    <cfRule type="expression" dxfId="716" priority="62" stopIfTrue="1">
      <formula>$R$14=TRUE</formula>
    </cfRule>
  </conditionalFormatting>
  <conditionalFormatting sqref="O14:P14">
    <cfRule type="expression" dxfId="717" priority="63" stopIfTrue="1">
      <formula>$P$14=TRUE</formula>
    </cfRule>
  </conditionalFormatting>
  <conditionalFormatting sqref="S14">
    <cfRule type="expression" dxfId="718" priority="64" stopIfTrue="1">
      <formula>$Z$14=TRUE</formula>
    </cfRule>
  </conditionalFormatting>
  <conditionalFormatting sqref="U14:W14">
    <cfRule type="expression" dxfId="719" priority="65" stopIfTrue="1">
      <formula>$W$14=TRUE</formula>
    </cfRule>
  </conditionalFormatting>
  <conditionalFormatting sqref="Z14:AD14">
    <cfRule type="expression" dxfId="720" priority="66" stopIfTrue="1">
      <formula>$AD$14=TRUE</formula>
    </cfRule>
  </conditionalFormatting>
  <conditionalFormatting sqref="AG14:AK14">
    <cfRule type="expression" dxfId="721" priority="67" stopIfTrue="1">
      <formula>$AK$14=TRUE</formula>
    </cfRule>
  </conditionalFormatting>
  <conditionalFormatting sqref="L15:P15">
    <cfRule type="expression" dxfId="722" priority="68" stopIfTrue="1">
      <formula>$P$15=TRUE</formula>
    </cfRule>
  </conditionalFormatting>
  <conditionalFormatting sqref="S15">
    <cfRule type="expression" dxfId="723" priority="69" stopIfTrue="1">
      <formula>$Z$15=TRUE</formula>
    </cfRule>
  </conditionalFormatting>
  <conditionalFormatting sqref="Z15:AD15">
    <cfRule type="expression" dxfId="724" priority="70" stopIfTrue="1">
      <formula>$AD$15=TRUE</formula>
    </cfRule>
  </conditionalFormatting>
  <conditionalFormatting sqref="AG15:AK15">
    <cfRule type="expression" dxfId="725" priority="71" stopIfTrue="1">
      <formula>$AK$15=TRUE</formula>
    </cfRule>
  </conditionalFormatting>
  <conditionalFormatting sqref="L16">
    <cfRule type="expression" dxfId="726" priority="72" stopIfTrue="1">
      <formula>$R$16=TRUE</formula>
    </cfRule>
  </conditionalFormatting>
  <conditionalFormatting sqref="O16:P16">
    <cfRule type="expression" dxfId="727" priority="73" stopIfTrue="1">
      <formula>$P$16=TRUE</formula>
    </cfRule>
  </conditionalFormatting>
  <conditionalFormatting sqref="S16:W16">
    <cfRule type="expression" dxfId="728" priority="74" stopIfTrue="1">
      <formula>$W$16=TRUE</formula>
    </cfRule>
  </conditionalFormatting>
  <conditionalFormatting sqref="Z16:AD16">
    <cfRule type="expression" dxfId="729" priority="75" stopIfTrue="1">
      <formula>$AD$16=TRUE</formula>
    </cfRule>
  </conditionalFormatting>
  <conditionalFormatting sqref="AG16:AK16">
    <cfRule type="expression" dxfId="730" priority="76" stopIfTrue="1">
      <formula>$AK$16=TRUE</formula>
    </cfRule>
  </conditionalFormatting>
  <conditionalFormatting sqref="L17">
    <cfRule type="expression" dxfId="731" priority="77" stopIfTrue="1">
      <formula>$R$17=TRUE</formula>
    </cfRule>
  </conditionalFormatting>
  <conditionalFormatting sqref="O17:P17">
    <cfRule type="expression" dxfId="732" priority="78" stopIfTrue="1">
      <formula>$P$17=TRUE</formula>
    </cfRule>
  </conditionalFormatting>
  <conditionalFormatting sqref="S17:W17">
    <cfRule type="expression" dxfId="733" priority="79" stopIfTrue="1">
      <formula>$W$17=TRUE</formula>
    </cfRule>
  </conditionalFormatting>
  <conditionalFormatting sqref="Z17:AD17">
    <cfRule type="expression" dxfId="734" priority="80" stopIfTrue="1">
      <formula>$AD$17=TRUE</formula>
    </cfRule>
  </conditionalFormatting>
  <conditionalFormatting sqref="AG17:AK17">
    <cfRule type="expression" dxfId="735" priority="81" stopIfTrue="1">
      <formula>$AK$17=TRUE</formula>
    </cfRule>
  </conditionalFormatting>
  <conditionalFormatting sqref="L18:P18">
    <cfRule type="expression" dxfId="736" priority="82" stopIfTrue="1">
      <formula>$P$18=TRUE</formula>
    </cfRule>
  </conditionalFormatting>
  <conditionalFormatting sqref="S18:W18">
    <cfRule type="expression" dxfId="737" priority="83" stopIfTrue="1">
      <formula>$W$18=TRUE</formula>
    </cfRule>
  </conditionalFormatting>
  <conditionalFormatting sqref="Z18:AD18">
    <cfRule type="expression" dxfId="738" priority="84" stopIfTrue="1">
      <formula>$AD$18=TRUE</formula>
    </cfRule>
  </conditionalFormatting>
  <conditionalFormatting sqref="AG18:AK18">
    <cfRule type="expression" dxfId="739" priority="85" stopIfTrue="1">
      <formula>$AK$18=TRUE</formula>
    </cfRule>
  </conditionalFormatting>
  <conditionalFormatting sqref="E19:I19">
    <cfRule type="expression" dxfId="740" priority="86" stopIfTrue="1">
      <formula>$I$19=TRUE</formula>
    </cfRule>
  </conditionalFormatting>
  <conditionalFormatting sqref="L19:P19">
    <cfRule type="expression" dxfId="741" priority="87" stopIfTrue="1">
      <formula>$P$19=TRUE</formula>
    </cfRule>
  </conditionalFormatting>
  <conditionalFormatting sqref="S19:W19">
    <cfRule type="expression" dxfId="742" priority="88" stopIfTrue="1">
      <formula>$W$19=TRUE</formula>
    </cfRule>
  </conditionalFormatting>
  <conditionalFormatting sqref="Z19:AD19">
    <cfRule type="expression" dxfId="743" priority="89" stopIfTrue="1">
      <formula>$AD$19=TRUE</formula>
    </cfRule>
  </conditionalFormatting>
  <conditionalFormatting sqref="AG19:AK19">
    <cfRule type="expression" dxfId="744" priority="90" stopIfTrue="1">
      <formula>$AK$19=TRUE</formula>
    </cfRule>
  </conditionalFormatting>
  <conditionalFormatting sqref="E20:I20">
    <cfRule type="expression" dxfId="745" priority="91" stopIfTrue="1">
      <formula>$I$20=TRUE</formula>
    </cfRule>
  </conditionalFormatting>
  <conditionalFormatting sqref="L20:P20">
    <cfRule type="expression" dxfId="746" priority="92" stopIfTrue="1">
      <formula>$P$20=TRUE</formula>
    </cfRule>
  </conditionalFormatting>
  <conditionalFormatting sqref="S20:W20">
    <cfRule type="expression" dxfId="747" priority="93" stopIfTrue="1">
      <formula>$W$20=TRUE</formula>
    </cfRule>
  </conditionalFormatting>
  <conditionalFormatting sqref="Z20:AD20">
    <cfRule type="expression" dxfId="748" priority="94" stopIfTrue="1">
      <formula>$AD$20=TRUE</formula>
    </cfRule>
  </conditionalFormatting>
  <conditionalFormatting sqref="AG20:AK20">
    <cfRule type="expression" dxfId="749" priority="95" stopIfTrue="1">
      <formula>$AK$20=TRUE</formula>
    </cfRule>
  </conditionalFormatting>
  <conditionalFormatting sqref="E21:I21">
    <cfRule type="expression" dxfId="750" priority="96" stopIfTrue="1">
      <formula>$I$21=TRUE</formula>
    </cfRule>
  </conditionalFormatting>
  <conditionalFormatting sqref="L21:P21">
    <cfRule type="expression" dxfId="751" priority="97" stopIfTrue="1">
      <formula>$P$21=TRUE</formula>
    </cfRule>
  </conditionalFormatting>
  <conditionalFormatting sqref="S21:W21">
    <cfRule type="expression" dxfId="752" priority="98" stopIfTrue="1">
      <formula>$W$21=TRUE</formula>
    </cfRule>
  </conditionalFormatting>
  <conditionalFormatting sqref="Z21:AD21">
    <cfRule type="expression" dxfId="753" priority="99" stopIfTrue="1">
      <formula>$AD$21=TRUE</formula>
    </cfRule>
  </conditionalFormatting>
  <conditionalFormatting sqref="AG21:AK21">
    <cfRule type="expression" dxfId="754" priority="100" stopIfTrue="1">
      <formula>$AK$21=TRUE</formula>
    </cfRule>
  </conditionalFormatting>
  <conditionalFormatting sqref="L22:P22">
    <cfRule type="expression" dxfId="755" priority="101" stopIfTrue="1">
      <formula>$P$22=TRUE</formula>
    </cfRule>
  </conditionalFormatting>
  <conditionalFormatting sqref="S22:W22">
    <cfRule type="expression" dxfId="756" priority="102" stopIfTrue="1">
      <formula>$W$22=TRUE</formula>
    </cfRule>
  </conditionalFormatting>
  <conditionalFormatting sqref="Z22:AD22">
    <cfRule type="expression" dxfId="757" priority="103" stopIfTrue="1">
      <formula>$AD$22=TRUE</formula>
    </cfRule>
  </conditionalFormatting>
  <conditionalFormatting sqref="AG22:AK22">
    <cfRule type="expression" dxfId="758" priority="104" stopIfTrue="1">
      <formula>$AK$22=TRUE</formula>
    </cfRule>
  </conditionalFormatting>
  <conditionalFormatting sqref="E23:I23">
    <cfRule type="expression" dxfId="759" priority="105" stopIfTrue="1">
      <formula>$I$23=TRUE</formula>
    </cfRule>
  </conditionalFormatting>
  <conditionalFormatting sqref="L23:P23">
    <cfRule type="expression" dxfId="760" priority="106" stopIfTrue="1">
      <formula>$P$23=TRUE</formula>
    </cfRule>
  </conditionalFormatting>
  <conditionalFormatting sqref="S23:W23">
    <cfRule type="expression" dxfId="761" priority="107" stopIfTrue="1">
      <formula>$W$23=TRUE</formula>
    </cfRule>
  </conditionalFormatting>
  <conditionalFormatting sqref="Z23:AD23">
    <cfRule type="expression" dxfId="762" priority="108" stopIfTrue="1">
      <formula>$AD$23=TRUE</formula>
    </cfRule>
  </conditionalFormatting>
  <conditionalFormatting sqref="AG23:AK23">
    <cfRule type="expression" dxfId="763" priority="109" stopIfTrue="1">
      <formula>$AK$23=TRUE</formula>
    </cfRule>
  </conditionalFormatting>
  <conditionalFormatting sqref="E24:I24">
    <cfRule type="expression" dxfId="764" priority="110" stopIfTrue="1">
      <formula>$I$24=TRUE</formula>
    </cfRule>
  </conditionalFormatting>
  <conditionalFormatting sqref="L24:P24">
    <cfRule type="expression" dxfId="765" priority="111" stopIfTrue="1">
      <formula>$P$24=TRUE</formula>
    </cfRule>
  </conditionalFormatting>
  <conditionalFormatting sqref="S24:W24">
    <cfRule type="expression" dxfId="766" priority="112" stopIfTrue="1">
      <formula>$W$24=TRUE</formula>
    </cfRule>
  </conditionalFormatting>
  <conditionalFormatting sqref="Z24">
    <cfRule type="expression" dxfId="767" priority="113" stopIfTrue="1">
      <formula>$AH$23=TRUE</formula>
    </cfRule>
  </conditionalFormatting>
  <conditionalFormatting sqref="AB24:AD24">
    <cfRule type="expression" dxfId="768" priority="114" stopIfTrue="1">
      <formula>$AD$24=TRUE</formula>
    </cfRule>
  </conditionalFormatting>
  <conditionalFormatting sqref="AG24:AK24">
    <cfRule type="expression" dxfId="769" priority="115" stopIfTrue="1">
      <formula>$AK$24=TRUE</formula>
    </cfRule>
  </conditionalFormatting>
  <conditionalFormatting sqref="E25:I25">
    <cfRule type="expression" dxfId="770" priority="116" stopIfTrue="1">
      <formula>$I$25=TRUE</formula>
    </cfRule>
  </conditionalFormatting>
  <conditionalFormatting sqref="L25:P25">
    <cfRule type="expression" dxfId="771" priority="117" stopIfTrue="1">
      <formula>$P$25=TRUE</formula>
    </cfRule>
  </conditionalFormatting>
  <conditionalFormatting sqref="AG25:AK25">
    <cfRule type="expression" dxfId="772" priority="118" stopIfTrue="1">
      <formula>$AK$25=TRUE</formula>
    </cfRule>
  </conditionalFormatting>
  <conditionalFormatting sqref="E26:I26">
    <cfRule type="expression" dxfId="773" priority="119" stopIfTrue="1">
      <formula>$I$26=TRUE</formula>
    </cfRule>
  </conditionalFormatting>
  <conditionalFormatting sqref="L26:P26">
    <cfRule type="expression" dxfId="774" priority="120" stopIfTrue="1">
      <formula>$P$26=TRUE</formula>
    </cfRule>
  </conditionalFormatting>
  <conditionalFormatting sqref="Z26:AD26">
    <cfRule type="expression" dxfId="775" priority="121" stopIfTrue="1">
      <formula>$AD$26=TRUE</formula>
    </cfRule>
  </conditionalFormatting>
  <conditionalFormatting sqref="AG26:AK26">
    <cfRule type="expression" dxfId="776" priority="122" stopIfTrue="1">
      <formula>$AK$26=TRUE</formula>
    </cfRule>
  </conditionalFormatting>
  <conditionalFormatting sqref="E27:I27">
    <cfRule type="expression" dxfId="777" priority="123" stopIfTrue="1">
      <formula>$I$27=TRUE</formula>
    </cfRule>
  </conditionalFormatting>
  <conditionalFormatting sqref="L27:P27">
    <cfRule type="expression" dxfId="778" priority="124" stopIfTrue="1">
      <formula>$P$27=TRUE</formula>
    </cfRule>
  </conditionalFormatting>
  <conditionalFormatting sqref="S27:W27">
    <cfRule type="expression" dxfId="779" priority="125" stopIfTrue="1">
      <formula>$W$27=TRUE</formula>
    </cfRule>
  </conditionalFormatting>
  <conditionalFormatting sqref="Z27:AD27">
    <cfRule type="expression" dxfId="780" priority="126" stopIfTrue="1">
      <formula>$AD$27=TRUE</formula>
    </cfRule>
  </conditionalFormatting>
  <conditionalFormatting sqref="AG27:AK27">
    <cfRule type="expression" dxfId="781" priority="127" stopIfTrue="1">
      <formula>$AK$27=TRUE</formula>
    </cfRule>
  </conditionalFormatting>
  <conditionalFormatting sqref="E28:I28">
    <cfRule type="expression" dxfId="782" priority="128" stopIfTrue="1">
      <formula>$I$28=TRUE</formula>
    </cfRule>
  </conditionalFormatting>
  <conditionalFormatting sqref="L28:P28">
    <cfRule type="expression" dxfId="783" priority="129" stopIfTrue="1">
      <formula>$P$28=TRUE</formula>
    </cfRule>
  </conditionalFormatting>
  <conditionalFormatting sqref="S28:W28">
    <cfRule type="expression" dxfId="784" priority="130" stopIfTrue="1">
      <formula>$W$28=TRUE</formula>
    </cfRule>
  </conditionalFormatting>
  <conditionalFormatting sqref="Z28:AD28">
    <cfRule type="expression" dxfId="785" priority="131" stopIfTrue="1">
      <formula>$AD$28=TRUE</formula>
    </cfRule>
  </conditionalFormatting>
  <conditionalFormatting sqref="AG28:AK28">
    <cfRule type="expression" dxfId="786" priority="132" stopIfTrue="1">
      <formula>$AK$28=TRUE</formula>
    </cfRule>
  </conditionalFormatting>
  <conditionalFormatting sqref="E29:I29">
    <cfRule type="expression" dxfId="787" priority="133" stopIfTrue="1">
      <formula>$I$29=TRUE</formula>
    </cfRule>
  </conditionalFormatting>
  <conditionalFormatting sqref="L29:P29">
    <cfRule type="expression" dxfId="788" priority="134" stopIfTrue="1">
      <formula>$P$29=TRUE</formula>
    </cfRule>
  </conditionalFormatting>
  <conditionalFormatting sqref="S29:W29">
    <cfRule type="expression" dxfId="789" priority="135" stopIfTrue="1">
      <formula>$W$29=TRUE</formula>
    </cfRule>
  </conditionalFormatting>
  <conditionalFormatting sqref="Z29:AD29">
    <cfRule type="expression" dxfId="790" priority="136" stopIfTrue="1">
      <formula>$AD$29=TRUE</formula>
    </cfRule>
  </conditionalFormatting>
  <conditionalFormatting sqref="AG29:AK29">
    <cfRule type="expression" dxfId="791" priority="137" stopIfTrue="1">
      <formula>$AK$29=TRUE</formula>
    </cfRule>
  </conditionalFormatting>
  <conditionalFormatting sqref="E30:I30">
    <cfRule type="expression" dxfId="792" priority="138" stopIfTrue="1">
      <formula>$I$30=TRUE</formula>
    </cfRule>
  </conditionalFormatting>
  <conditionalFormatting sqref="L30:P30">
    <cfRule type="expression" dxfId="793" priority="139" stopIfTrue="1">
      <formula>$P$30=TRUE</formula>
    </cfRule>
  </conditionalFormatting>
  <conditionalFormatting sqref="S30:W30">
    <cfRule type="expression" dxfId="794" priority="140" stopIfTrue="1">
      <formula>$W$30=TRUE</formula>
    </cfRule>
  </conditionalFormatting>
  <conditionalFormatting sqref="Z30:AD30">
    <cfRule type="expression" dxfId="795" priority="141" stopIfTrue="1">
      <formula>$AD$30=TRUE</formula>
    </cfRule>
  </conditionalFormatting>
  <conditionalFormatting sqref="AG30:AK30">
    <cfRule type="expression" dxfId="796" priority="142" stopIfTrue="1">
      <formula>$AK$30=TRUE</formula>
    </cfRule>
  </conditionalFormatting>
  <conditionalFormatting sqref="E31:I31">
    <cfRule type="expression" dxfId="797" priority="143" stopIfTrue="1">
      <formula>$I$31=TRUE</formula>
    </cfRule>
  </conditionalFormatting>
  <conditionalFormatting sqref="L31:P31">
    <cfRule type="expression" dxfId="798" priority="144" stopIfTrue="1">
      <formula>$P$31=TRUE</formula>
    </cfRule>
  </conditionalFormatting>
  <conditionalFormatting sqref="S31:W31">
    <cfRule type="expression" dxfId="799" priority="145" stopIfTrue="1">
      <formula>$W$31=TRUE</formula>
    </cfRule>
  </conditionalFormatting>
  <conditionalFormatting sqref="Z31:AD31">
    <cfRule type="expression" dxfId="800" priority="146" stopIfTrue="1">
      <formula>$AD$31=TRUE</formula>
    </cfRule>
  </conditionalFormatting>
  <conditionalFormatting sqref="AG31:AK31">
    <cfRule type="expression" dxfId="801" priority="147" stopIfTrue="1">
      <formula>$AK$31=TRUE</formula>
    </cfRule>
  </conditionalFormatting>
  <conditionalFormatting sqref="E32:I32">
    <cfRule type="expression" dxfId="802" priority="148" stopIfTrue="1">
      <formula>$I$32=TRUE</formula>
    </cfRule>
  </conditionalFormatting>
  <conditionalFormatting sqref="L32:P32">
    <cfRule type="expression" dxfId="803" priority="149" stopIfTrue="1">
      <formula>$P$32=TRUE</formula>
    </cfRule>
  </conditionalFormatting>
  <conditionalFormatting sqref="S32:W32">
    <cfRule type="expression" dxfId="804" priority="150" stopIfTrue="1">
      <formula>$W$32=TRUE</formula>
    </cfRule>
  </conditionalFormatting>
  <conditionalFormatting sqref="Z32:AD32">
    <cfRule type="expression" dxfId="805" priority="151" stopIfTrue="1">
      <formula>$AD$32=TRUE</formula>
    </cfRule>
  </conditionalFormatting>
  <conditionalFormatting sqref="AG32:AK32">
    <cfRule type="expression" dxfId="806" priority="152" stopIfTrue="1">
      <formula>$AK$32=TRUE</formula>
    </cfRule>
  </conditionalFormatting>
  <conditionalFormatting sqref="E33:I33">
    <cfRule type="expression" dxfId="807" priority="153" stopIfTrue="1">
      <formula>$I$33=TRUE</formula>
    </cfRule>
  </conditionalFormatting>
  <conditionalFormatting sqref="L33">
    <cfRule type="expression" dxfId="808" priority="154" stopIfTrue="1">
      <formula>$R$33=TRUE</formula>
    </cfRule>
  </conditionalFormatting>
  <conditionalFormatting sqref="O33:P33">
    <cfRule type="expression" dxfId="809" priority="155" stopIfTrue="1">
      <formula>$P$33=TRUE</formula>
    </cfRule>
  </conditionalFormatting>
  <conditionalFormatting sqref="S33:W33">
    <cfRule type="expression" dxfId="810" priority="156" stopIfTrue="1">
      <formula>$W$33=TRUE</formula>
    </cfRule>
  </conditionalFormatting>
  <conditionalFormatting sqref="Z33:AD33">
    <cfRule type="expression" dxfId="811" priority="157" stopIfTrue="1">
      <formula>$AD$33=TRUE</formula>
    </cfRule>
  </conditionalFormatting>
  <conditionalFormatting sqref="E34:I34">
    <cfRule type="expression" dxfId="812" priority="158" stopIfTrue="1">
      <formula>$I$34=TRUE</formula>
    </cfRule>
  </conditionalFormatting>
  <conditionalFormatting sqref="L34:P34">
    <cfRule type="expression" dxfId="813" priority="159" stopIfTrue="1">
      <formula>$P$34=TRUE</formula>
    </cfRule>
  </conditionalFormatting>
  <conditionalFormatting sqref="S34:W34">
    <cfRule type="expression" dxfId="814" priority="160" stopIfTrue="1">
      <formula>$W$34=TRUE</formula>
    </cfRule>
  </conditionalFormatting>
  <conditionalFormatting sqref="Z34:AD34">
    <cfRule type="expression" dxfId="815" priority="161" stopIfTrue="1">
      <formula>$AD$34=TRUE</formula>
    </cfRule>
  </conditionalFormatting>
  <conditionalFormatting sqref="E35:I35">
    <cfRule type="expression" dxfId="816" priority="162" stopIfTrue="1">
      <formula>$I$35=TRUE</formula>
    </cfRule>
  </conditionalFormatting>
  <conditionalFormatting sqref="L35:P35">
    <cfRule type="expression" dxfId="817" priority="163" stopIfTrue="1">
      <formula>$P$35=TRUE</formula>
    </cfRule>
  </conditionalFormatting>
  <conditionalFormatting sqref="S35:W35">
    <cfRule type="expression" dxfId="818" priority="164" stopIfTrue="1">
      <formula>$W$35=TRUE</formula>
    </cfRule>
  </conditionalFormatting>
  <conditionalFormatting sqref="Z35:AD35">
    <cfRule type="expression" dxfId="819" priority="165" stopIfTrue="1">
      <formula>$AD$35=TRUE</formula>
    </cfRule>
  </conditionalFormatting>
  <conditionalFormatting sqref="AG35:AK35">
    <cfRule type="expression" dxfId="820" priority="166" stopIfTrue="1">
      <formula>$AK$35=TRUE</formula>
    </cfRule>
  </conditionalFormatting>
  <conditionalFormatting sqref="E36:I36">
    <cfRule type="expression" dxfId="821" priority="167" stopIfTrue="1">
      <formula>$I$36=TRUE</formula>
    </cfRule>
  </conditionalFormatting>
  <conditionalFormatting sqref="L36:P36">
    <cfRule type="expression" dxfId="822" priority="168" stopIfTrue="1">
      <formula>$P$36=TRUE</formula>
    </cfRule>
  </conditionalFormatting>
  <conditionalFormatting sqref="S36:W36">
    <cfRule type="expression" dxfId="823" priority="169" stopIfTrue="1">
      <formula>$W$36=TRUE</formula>
    </cfRule>
  </conditionalFormatting>
  <conditionalFormatting sqref="Z36:AD36">
    <cfRule type="expression" dxfId="824" priority="170" stopIfTrue="1">
      <formula>$AD$36=TRUE</formula>
    </cfRule>
  </conditionalFormatting>
  <conditionalFormatting sqref="AI36:AK36">
    <cfRule type="expression" dxfId="825" priority="171" stopIfTrue="1">
      <formula>$AK$36=TRUE</formula>
    </cfRule>
  </conditionalFormatting>
  <conditionalFormatting sqref="E37:I37">
    <cfRule type="expression" dxfId="826" priority="172" stopIfTrue="1">
      <formula>$I$37=TRUE</formula>
    </cfRule>
  </conditionalFormatting>
  <conditionalFormatting sqref="L37:P37">
    <cfRule type="expression" dxfId="827" priority="173" stopIfTrue="1">
      <formula>$P$37=TRUE</formula>
    </cfRule>
  </conditionalFormatting>
  <conditionalFormatting sqref="S37:W37">
    <cfRule type="expression" dxfId="828" priority="174" stopIfTrue="1">
      <formula>$W$37=TRUE</formula>
    </cfRule>
  </conditionalFormatting>
  <conditionalFormatting sqref="Z37:AD37">
    <cfRule type="expression" dxfId="829" priority="175" stopIfTrue="1">
      <formula>$AD$37=TRUE</formula>
    </cfRule>
  </conditionalFormatting>
  <conditionalFormatting sqref="AG37:AK37">
    <cfRule type="expression" dxfId="830" priority="176" stopIfTrue="1">
      <formula>$AK$37=TRUE</formula>
    </cfRule>
  </conditionalFormatting>
  <conditionalFormatting sqref="E38:I38">
    <cfRule type="expression" dxfId="831" priority="177" stopIfTrue="1">
      <formula>$I$38=TRUE</formula>
    </cfRule>
  </conditionalFormatting>
  <conditionalFormatting sqref="L38:P38">
    <cfRule type="expression" dxfId="832" priority="178" stopIfTrue="1">
      <formula>$P$38=TRUE</formula>
    </cfRule>
  </conditionalFormatting>
  <conditionalFormatting sqref="S38:W38">
    <cfRule type="expression" dxfId="833" priority="179" stopIfTrue="1">
      <formula>$W$38=TRUE</formula>
    </cfRule>
  </conditionalFormatting>
  <conditionalFormatting sqref="Z38:AD38">
    <cfRule type="expression" dxfId="834" priority="180" stopIfTrue="1">
      <formula>$AD$38=TRUE</formula>
    </cfRule>
  </conditionalFormatting>
  <conditionalFormatting sqref="AI38:AK38">
    <cfRule type="expression" dxfId="835" priority="181" stopIfTrue="1">
      <formula>$AK$38=TRUE</formula>
    </cfRule>
  </conditionalFormatting>
  <conditionalFormatting sqref="E39:I39">
    <cfRule type="expression" dxfId="836" priority="182" stopIfTrue="1">
      <formula>$I$39=TRUE</formula>
    </cfRule>
  </conditionalFormatting>
  <conditionalFormatting sqref="L39:P39">
    <cfRule type="expression" dxfId="837" priority="183" stopIfTrue="1">
      <formula>$P$39=TRUE</formula>
    </cfRule>
  </conditionalFormatting>
  <conditionalFormatting sqref="S39:W39">
    <cfRule type="expression" dxfId="838" priority="184" stopIfTrue="1">
      <formula>$W$39=TRUE</formula>
    </cfRule>
  </conditionalFormatting>
  <conditionalFormatting sqref="Z39:AD39">
    <cfRule type="expression" dxfId="839" priority="185" stopIfTrue="1">
      <formula>$AD$39=TRUE</formula>
    </cfRule>
  </conditionalFormatting>
  <conditionalFormatting sqref="AG39:AK39">
    <cfRule type="expression" dxfId="840" priority="186" stopIfTrue="1">
      <formula>$AK$39=TRUE</formula>
    </cfRule>
  </conditionalFormatting>
  <conditionalFormatting sqref="E40:I40">
    <cfRule type="expression" dxfId="841" priority="187" stopIfTrue="1">
      <formula>$I$40=TRUE</formula>
    </cfRule>
  </conditionalFormatting>
  <conditionalFormatting sqref="L40">
    <cfRule type="expression" dxfId="842" priority="188" stopIfTrue="1">
      <formula>$R$40=TRUE</formula>
    </cfRule>
  </conditionalFormatting>
  <conditionalFormatting sqref="O40:P40">
    <cfRule type="expression" dxfId="843" priority="189" stopIfTrue="1">
      <formula>$P$40=TRUE</formula>
    </cfRule>
  </conditionalFormatting>
  <conditionalFormatting sqref="S40:W40">
    <cfRule type="expression" dxfId="844" priority="190" stopIfTrue="1">
      <formula>$W$40=TRUE</formula>
    </cfRule>
  </conditionalFormatting>
  <conditionalFormatting sqref="Z40:AD40">
    <cfRule type="expression" dxfId="845" priority="191" stopIfTrue="1">
      <formula>$AD$40=TRUE</formula>
    </cfRule>
  </conditionalFormatting>
  <conditionalFormatting sqref="AG40:AK40">
    <cfRule type="expression" dxfId="846" priority="192" stopIfTrue="1">
      <formula>$AK$40=TRUE</formula>
    </cfRule>
  </conditionalFormatting>
  <conditionalFormatting sqref="E41:I41">
    <cfRule type="expression" dxfId="847" priority="193" stopIfTrue="1">
      <formula>$I$41=TRUE</formula>
    </cfRule>
  </conditionalFormatting>
  <conditionalFormatting sqref="L41">
    <cfRule type="expression" dxfId="848" priority="194" stopIfTrue="1">
      <formula>$R$41=TRUE</formula>
    </cfRule>
  </conditionalFormatting>
  <conditionalFormatting sqref="O41:P41">
    <cfRule type="expression" dxfId="849" priority="195" stopIfTrue="1">
      <formula>$P$41=TRUE</formula>
    </cfRule>
  </conditionalFormatting>
  <conditionalFormatting sqref="S41:W41">
    <cfRule type="expression" dxfId="850" priority="196" stopIfTrue="1">
      <formula>$W$41=TRUE</formula>
    </cfRule>
  </conditionalFormatting>
  <conditionalFormatting sqref="Z41:AD41">
    <cfRule type="expression" dxfId="851" priority="197" stopIfTrue="1">
      <formula>$AD$41=TRUE</formula>
    </cfRule>
  </conditionalFormatting>
  <conditionalFormatting sqref="AG41:AK41">
    <cfRule type="expression" dxfId="852" priority="198" stopIfTrue="1">
      <formula>$AK$41=TRUE</formula>
    </cfRule>
  </conditionalFormatting>
  <conditionalFormatting sqref="E42:I42">
    <cfRule type="expression" dxfId="853" priority="199" stopIfTrue="1">
      <formula>$I$42=TRUE</formula>
    </cfRule>
  </conditionalFormatting>
  <conditionalFormatting sqref="L42">
    <cfRule type="expression" dxfId="854" priority="200" stopIfTrue="1">
      <formula>$R$42=TRUE</formula>
    </cfRule>
  </conditionalFormatting>
  <conditionalFormatting sqref="O42:P42">
    <cfRule type="expression" dxfId="855" priority="201" stopIfTrue="1">
      <formula>$P$42=TRUE</formula>
    </cfRule>
  </conditionalFormatting>
  <conditionalFormatting sqref="S42:W42">
    <cfRule type="expression" dxfId="856" priority="202" stopIfTrue="1">
      <formula>$W$42=TRUE</formula>
    </cfRule>
  </conditionalFormatting>
  <conditionalFormatting sqref="Z42:AD42">
    <cfRule type="expression" dxfId="857" priority="203" stopIfTrue="1">
      <formula>$AD$42=TRUE</formula>
    </cfRule>
  </conditionalFormatting>
  <conditionalFormatting sqref="AG42">
    <cfRule type="expression" dxfId="858" priority="204" stopIfTrue="1">
      <formula>$AP$42=TRUE</formula>
    </cfRule>
    <cfRule type="expression" dxfId="859" priority="205" stopIfTrue="1">
      <formula>$AB$1=TRUE</formula>
    </cfRule>
  </conditionalFormatting>
  <conditionalFormatting sqref="AI42:AK42">
    <cfRule type="expression" dxfId="860" priority="206" stopIfTrue="1">
      <formula>$AK$42=TRUE</formula>
    </cfRule>
    <cfRule type="expression" dxfId="861" priority="207" stopIfTrue="1">
      <formula>$Z$1=TRUE</formula>
    </cfRule>
  </conditionalFormatting>
  <conditionalFormatting sqref="E43:I43">
    <cfRule type="expression" dxfId="862" priority="208" stopIfTrue="1">
      <formula>$I$43=TRUE</formula>
    </cfRule>
  </conditionalFormatting>
  <conditionalFormatting sqref="L43">
    <cfRule type="expression" dxfId="863" priority="209" stopIfTrue="1">
      <formula>$R$43=TRUE</formula>
    </cfRule>
  </conditionalFormatting>
  <conditionalFormatting sqref="O43:P43">
    <cfRule type="expression" dxfId="864" priority="210" stopIfTrue="1">
      <formula>$P$43=TRUE</formula>
    </cfRule>
  </conditionalFormatting>
  <conditionalFormatting sqref="S43:W43">
    <cfRule type="expression" dxfId="865" priority="211" stopIfTrue="1">
      <formula>$W$43=TRUE</formula>
    </cfRule>
  </conditionalFormatting>
  <conditionalFormatting sqref="E44:I44">
    <cfRule type="expression" dxfId="866" priority="212" stopIfTrue="1">
      <formula>$I$44=TRUE</formula>
    </cfRule>
  </conditionalFormatting>
  <conditionalFormatting sqref="L44:P44">
    <cfRule type="expression" dxfId="867" priority="213" stopIfTrue="1">
      <formula>$P$44=TRUE</formula>
    </cfRule>
  </conditionalFormatting>
  <conditionalFormatting sqref="S44:W44">
    <cfRule type="expression" dxfId="868" priority="214" stopIfTrue="1">
      <formula>$W$44=TRUE</formula>
    </cfRule>
  </conditionalFormatting>
  <conditionalFormatting sqref="Z44:AD44">
    <cfRule type="expression" dxfId="869" priority="215" stopIfTrue="1">
      <formula>$AD$44=TRUE</formula>
    </cfRule>
  </conditionalFormatting>
  <conditionalFormatting sqref="E45:I45">
    <cfRule type="expression" dxfId="870" priority="216" stopIfTrue="1">
      <formula>$I$45=TRUE</formula>
    </cfRule>
  </conditionalFormatting>
  <conditionalFormatting sqref="L45:P45">
    <cfRule type="expression" dxfId="871" priority="217" stopIfTrue="1">
      <formula>$P$45=TRUE</formula>
    </cfRule>
  </conditionalFormatting>
  <conditionalFormatting sqref="S45:W45">
    <cfRule type="expression" dxfId="872" priority="218" stopIfTrue="1">
      <formula>$W$45=TRUE</formula>
    </cfRule>
  </conditionalFormatting>
  <conditionalFormatting sqref="Z45:AD45">
    <cfRule type="expression" dxfId="873" priority="219" stopIfTrue="1">
      <formula>$AD$45=TRUE</formula>
    </cfRule>
  </conditionalFormatting>
  <conditionalFormatting sqref="AG45:AK45">
    <cfRule type="expression" dxfId="874" priority="220" stopIfTrue="1">
      <formula>$AK$45=TRUE</formula>
    </cfRule>
  </conditionalFormatting>
  <conditionalFormatting sqref="L46:P46">
    <cfRule type="expression" dxfId="875" priority="221" stopIfTrue="1">
      <formula>$P$46=TRUE</formula>
    </cfRule>
  </conditionalFormatting>
  <conditionalFormatting sqref="S46:W46">
    <cfRule type="expression" dxfId="876" priority="222" stopIfTrue="1">
      <formula>$W$46=TRUE</formula>
    </cfRule>
  </conditionalFormatting>
  <conditionalFormatting sqref="Z46">
    <cfRule type="expression" dxfId="877" priority="223" stopIfTrue="1">
      <formula>$AH$46=TRUE</formula>
    </cfRule>
  </conditionalFormatting>
  <conditionalFormatting sqref="AB46:AD46">
    <cfRule type="expression" dxfId="878" priority="224" stopIfTrue="1">
      <formula>$AD$46=TRUE</formula>
    </cfRule>
  </conditionalFormatting>
  <conditionalFormatting sqref="AG46:AK46">
    <cfRule type="expression" dxfId="879" priority="225" stopIfTrue="1">
      <formula>$AK$46=TRUE</formula>
    </cfRule>
  </conditionalFormatting>
  <conditionalFormatting sqref="E47:I47">
    <cfRule type="expression" dxfId="880" priority="226" stopIfTrue="1">
      <formula>$I$47=TRUE</formula>
    </cfRule>
  </conditionalFormatting>
  <conditionalFormatting sqref="L47:P47">
    <cfRule type="expression" dxfId="881" priority="227" stopIfTrue="1">
      <formula>$P$47=TRUE</formula>
    </cfRule>
  </conditionalFormatting>
  <conditionalFormatting sqref="S47:W47">
    <cfRule type="expression" dxfId="882" priority="228" stopIfTrue="1">
      <formula>$W$47=TRUE</formula>
    </cfRule>
  </conditionalFormatting>
  <conditionalFormatting sqref="AG47:AK47">
    <cfRule type="expression" dxfId="883" priority="229" stopIfTrue="1">
      <formula>$AK$47=TRUE</formula>
    </cfRule>
  </conditionalFormatting>
  <conditionalFormatting sqref="E48:I48">
    <cfRule type="expression" dxfId="884" priority="230" stopIfTrue="1">
      <formula>$I$48=TRUE</formula>
    </cfRule>
  </conditionalFormatting>
  <conditionalFormatting sqref="L48:P48">
    <cfRule type="expression" dxfId="885" priority="231" stopIfTrue="1">
      <formula>$P$48=TRUE</formula>
    </cfRule>
  </conditionalFormatting>
  <conditionalFormatting sqref="S48:W48">
    <cfRule type="expression" dxfId="886" priority="232" stopIfTrue="1">
      <formula>$W$48=TRUE</formula>
    </cfRule>
  </conditionalFormatting>
  <conditionalFormatting sqref="AG48:AK48">
    <cfRule type="expression" dxfId="887" priority="233" stopIfTrue="1">
      <formula>$AK$48=TRUE</formula>
    </cfRule>
  </conditionalFormatting>
  <conditionalFormatting sqref="E49:I49">
    <cfRule type="expression" dxfId="888" priority="234" stopIfTrue="1">
      <formula>$I$49=TRUE</formula>
    </cfRule>
  </conditionalFormatting>
  <conditionalFormatting sqref="L49:P49">
    <cfRule type="expression" dxfId="889" priority="235" stopIfTrue="1">
      <formula>$P$49=TRUE</formula>
    </cfRule>
  </conditionalFormatting>
  <conditionalFormatting sqref="S49:W49">
    <cfRule type="expression" dxfId="890" priority="236" stopIfTrue="1">
      <formula>$W$49=TRUE</formula>
    </cfRule>
  </conditionalFormatting>
  <conditionalFormatting sqref="AG49:AK49">
    <cfRule type="expression" dxfId="891" priority="237" stopIfTrue="1">
      <formula>$AK$49=TRUE</formula>
    </cfRule>
  </conditionalFormatting>
  <conditionalFormatting sqref="E50">
    <cfRule type="expression" dxfId="892" priority="238" stopIfTrue="1">
      <formula>$I$50=TRUE</formula>
    </cfRule>
  </conditionalFormatting>
  <conditionalFormatting sqref="G50:I50">
    <cfRule type="expression" dxfId="893" priority="239" stopIfTrue="1">
      <formula>$I$50=TRUE</formula>
    </cfRule>
  </conditionalFormatting>
  <conditionalFormatting sqref="L50:P50">
    <cfRule type="expression" dxfId="894" priority="240" stopIfTrue="1">
      <formula>$P$50=TRUE</formula>
    </cfRule>
  </conditionalFormatting>
  <conditionalFormatting sqref="S50:W50">
    <cfRule type="expression" dxfId="895" priority="241" stopIfTrue="1">
      <formula>$W$50=TRUE</formula>
    </cfRule>
  </conditionalFormatting>
  <conditionalFormatting sqref="Z50:AD50">
    <cfRule type="expression" dxfId="896" priority="242" stopIfTrue="1">
      <formula>$AD$50=TRUE</formula>
    </cfRule>
  </conditionalFormatting>
  <conditionalFormatting sqref="E51:I51">
    <cfRule type="expression" dxfId="897" priority="243" stopIfTrue="1">
      <formula>$I$51=TRUE</formula>
    </cfRule>
  </conditionalFormatting>
  <conditionalFormatting sqref="L51:P51">
    <cfRule type="expression" dxfId="898" priority="244" stopIfTrue="1">
      <formula>$P$51=TRUE</formula>
    </cfRule>
  </conditionalFormatting>
  <conditionalFormatting sqref="S51:W51">
    <cfRule type="expression" dxfId="899" priority="245" stopIfTrue="1">
      <formula>$W$51=TRUE</formula>
    </cfRule>
  </conditionalFormatting>
  <conditionalFormatting sqref="Z51:AD51">
    <cfRule type="expression" dxfId="900" priority="246" stopIfTrue="1">
      <formula>$AD$51=TRUE</formula>
    </cfRule>
  </conditionalFormatting>
  <conditionalFormatting sqref="AG51">
    <cfRule type="expression" dxfId="901" priority="247" stopIfTrue="1">
      <formula>$AP$51=TRUE</formula>
    </cfRule>
  </conditionalFormatting>
  <conditionalFormatting sqref="AI51:AK51">
    <cfRule type="expression" dxfId="902" priority="248" stopIfTrue="1">
      <formula>$AK$51=TRUE</formula>
    </cfRule>
  </conditionalFormatting>
  <conditionalFormatting sqref="L52:P52">
    <cfRule type="expression" dxfId="903" priority="249" stopIfTrue="1">
      <formula>$P$52=TRUE</formula>
    </cfRule>
  </conditionalFormatting>
  <conditionalFormatting sqref="S52:W52">
    <cfRule type="expression" dxfId="904" priority="250" stopIfTrue="1">
      <formula>$W$52=TRUE</formula>
    </cfRule>
  </conditionalFormatting>
  <conditionalFormatting sqref="Z52:AD52">
    <cfRule type="expression" dxfId="905" priority="251" stopIfTrue="1">
      <formula>$AD$52=TRUE</formula>
    </cfRule>
  </conditionalFormatting>
  <conditionalFormatting sqref="E53:I53">
    <cfRule type="expression" dxfId="906" priority="252" stopIfTrue="1">
      <formula>$I$53=TRUE</formula>
    </cfRule>
  </conditionalFormatting>
  <conditionalFormatting sqref="L53:P53">
    <cfRule type="expression" dxfId="907" priority="253" stopIfTrue="1">
      <formula>$P$53=TRUE</formula>
    </cfRule>
  </conditionalFormatting>
  <conditionalFormatting sqref="S53:W53">
    <cfRule type="expression" dxfId="908" priority="254" stopIfTrue="1">
      <formula>$W$53=TRUE</formula>
    </cfRule>
  </conditionalFormatting>
  <conditionalFormatting sqref="Z53:AD53">
    <cfRule type="expression" dxfId="909" priority="255" stopIfTrue="1">
      <formula>$AD$53=TRUE</formula>
    </cfRule>
  </conditionalFormatting>
  <conditionalFormatting sqref="AG53">
    <cfRule type="expression" dxfId="910" priority="256" stopIfTrue="1">
      <formula>$AP$53=TRUE</formula>
    </cfRule>
  </conditionalFormatting>
  <conditionalFormatting sqref="AI53:AK53">
    <cfRule type="expression" dxfId="911" priority="257" stopIfTrue="1">
      <formula>$AK$53=TRUE</formula>
    </cfRule>
  </conditionalFormatting>
  <conditionalFormatting sqref="E54:I54">
    <cfRule type="expression" dxfId="912" priority="258" stopIfTrue="1">
      <formula>$I$54=TRUE</formula>
    </cfRule>
  </conditionalFormatting>
  <conditionalFormatting sqref="L54:P54">
    <cfRule type="expression" dxfId="913" priority="259" stopIfTrue="1">
      <formula>$P$54=TRUE</formula>
    </cfRule>
  </conditionalFormatting>
  <conditionalFormatting sqref="S54:W54">
    <cfRule type="expression" dxfId="914" priority="260" stopIfTrue="1">
      <formula>$W$54=TRUE</formula>
    </cfRule>
  </conditionalFormatting>
  <conditionalFormatting sqref="Z54:AD54">
    <cfRule type="expression" dxfId="915" priority="261" stopIfTrue="1">
      <formula>$AD$54=TRUE</formula>
    </cfRule>
  </conditionalFormatting>
  <conditionalFormatting sqref="AG54:AK54">
    <cfRule type="expression" dxfId="916" priority="262" stopIfTrue="1">
      <formula>$AK$54=TRUE</formula>
    </cfRule>
  </conditionalFormatting>
  <conditionalFormatting sqref="E55:I55">
    <cfRule type="expression" dxfId="917" priority="263" stopIfTrue="1">
      <formula>$I$55=TRUE</formula>
    </cfRule>
  </conditionalFormatting>
  <conditionalFormatting sqref="L55:P55">
    <cfRule type="expression" dxfId="918" priority="264" stopIfTrue="1">
      <formula>$P$55=TRUE</formula>
    </cfRule>
  </conditionalFormatting>
  <conditionalFormatting sqref="S55:W55">
    <cfRule type="expression" dxfId="919" priority="265" stopIfTrue="1">
      <formula>$W$55=TRUE</formula>
    </cfRule>
  </conditionalFormatting>
  <conditionalFormatting sqref="Z55:AD55">
    <cfRule type="expression" dxfId="920" priority="266" stopIfTrue="1">
      <formula>$AD$55=TRUE</formula>
    </cfRule>
  </conditionalFormatting>
  <conditionalFormatting sqref="L56:P56">
    <cfRule type="expression" dxfId="921" priority="267" stopIfTrue="1">
      <formula>$P$56=TRUE</formula>
    </cfRule>
  </conditionalFormatting>
  <conditionalFormatting sqref="S56:W56">
    <cfRule type="expression" dxfId="922" priority="268" stopIfTrue="1">
      <formula>$W$56=TRUE</formula>
    </cfRule>
  </conditionalFormatting>
  <conditionalFormatting sqref="AG56:AK56">
    <cfRule type="expression" dxfId="923" priority="269" stopIfTrue="1">
      <formula>$AK$56=TRUE</formula>
    </cfRule>
  </conditionalFormatting>
  <conditionalFormatting sqref="E57:I57">
    <cfRule type="expression" dxfId="924" priority="270" stopIfTrue="1">
      <formula>$I$57=TRUE</formula>
    </cfRule>
  </conditionalFormatting>
  <conditionalFormatting sqref="L57:P57">
    <cfRule type="expression" dxfId="925" priority="271" stopIfTrue="1">
      <formula>$P$57=TRUE</formula>
    </cfRule>
  </conditionalFormatting>
  <conditionalFormatting sqref="S57:W57">
    <cfRule type="expression" dxfId="926" priority="272" stopIfTrue="1">
      <formula>$W$57=TRUE</formula>
    </cfRule>
  </conditionalFormatting>
  <conditionalFormatting sqref="Z57:AD57">
    <cfRule type="expression" dxfId="927" priority="273" stopIfTrue="1">
      <formula>$AD$57=TRUE</formula>
    </cfRule>
  </conditionalFormatting>
  <conditionalFormatting sqref="AG57:AK57">
    <cfRule type="expression" dxfId="928" priority="274" stopIfTrue="1">
      <formula>$AK$57=TRUE</formula>
    </cfRule>
  </conditionalFormatting>
  <conditionalFormatting sqref="E58">
    <cfRule type="expression" dxfId="929" priority="275" stopIfTrue="1">
      <formula>$I$58=TRUE</formula>
    </cfRule>
  </conditionalFormatting>
  <conditionalFormatting sqref="G58:I58">
    <cfRule type="expression" dxfId="930" priority="276" stopIfTrue="1">
      <formula>$I$58=TRUE</formula>
    </cfRule>
  </conditionalFormatting>
  <conditionalFormatting sqref="L58:P58">
    <cfRule type="expression" dxfId="931" priority="277" stopIfTrue="1">
      <formula>$P$58=TRUE</formula>
    </cfRule>
  </conditionalFormatting>
  <conditionalFormatting sqref="S58:W58">
    <cfRule type="expression" dxfId="932" priority="278" stopIfTrue="1">
      <formula>$W$58=TRUE</formula>
    </cfRule>
  </conditionalFormatting>
  <conditionalFormatting sqref="Z58:AD58">
    <cfRule type="expression" dxfId="933" priority="279" stopIfTrue="1">
      <formula>$AD$58=TRUE</formula>
    </cfRule>
  </conditionalFormatting>
  <conditionalFormatting sqref="E59">
    <cfRule type="expression" dxfId="934" priority="280" stopIfTrue="1">
      <formula>$I$59=TRUE</formula>
    </cfRule>
  </conditionalFormatting>
  <conditionalFormatting sqref="G59:I59">
    <cfRule type="expression" dxfId="935" priority="281" stopIfTrue="1">
      <formula>$I$59=TRUE</formula>
    </cfRule>
  </conditionalFormatting>
  <conditionalFormatting sqref="L59:P59">
    <cfRule type="expression" dxfId="936" priority="282" stopIfTrue="1">
      <formula>$P$59=TRUE</formula>
    </cfRule>
  </conditionalFormatting>
  <conditionalFormatting sqref="S59:W59">
    <cfRule type="expression" dxfId="937" priority="283" stopIfTrue="1">
      <formula>$W$59=TRUE</formula>
    </cfRule>
  </conditionalFormatting>
  <conditionalFormatting sqref="Z59:AD59">
    <cfRule type="expression" dxfId="938" priority="284" stopIfTrue="1">
      <formula>$AD$59=TRUE</formula>
    </cfRule>
  </conditionalFormatting>
  <conditionalFormatting sqref="AG59:AK59">
    <cfRule type="expression" dxfId="939" priority="285" stopIfTrue="1">
      <formula>$AK$59=TRUE</formula>
    </cfRule>
  </conditionalFormatting>
  <conditionalFormatting sqref="E60:I60">
    <cfRule type="expression" dxfId="940" priority="286" stopIfTrue="1">
      <formula>$I$60=TRUE</formula>
    </cfRule>
  </conditionalFormatting>
  <conditionalFormatting sqref="L60:P60">
    <cfRule type="expression" dxfId="941" priority="287" stopIfTrue="1">
      <formula>$P$60=TRUE</formula>
    </cfRule>
  </conditionalFormatting>
  <conditionalFormatting sqref="S60:W60">
    <cfRule type="expression" dxfId="942" priority="288" stopIfTrue="1">
      <formula>$W$60=TRUE</formula>
    </cfRule>
  </conditionalFormatting>
  <conditionalFormatting sqref="Z60:AD60">
    <cfRule type="expression" dxfId="943" priority="289" stopIfTrue="1">
      <formula>$AD$60=TRUE</formula>
    </cfRule>
  </conditionalFormatting>
  <conditionalFormatting sqref="AG60">
    <cfRule type="expression" dxfId="944" priority="290" stopIfTrue="1">
      <formula>$AP$60=TRUE</formula>
    </cfRule>
  </conditionalFormatting>
  <conditionalFormatting sqref="AI60:AK60">
    <cfRule type="expression" dxfId="945" priority="291" stopIfTrue="1">
      <formula>$AK$60=TRUE</formula>
    </cfRule>
  </conditionalFormatting>
  <conditionalFormatting sqref="E61:I61">
    <cfRule type="expression" dxfId="946" priority="292" stopIfTrue="1">
      <formula>$I$61=TRUE</formula>
    </cfRule>
  </conditionalFormatting>
  <conditionalFormatting sqref="L61:P61">
    <cfRule type="expression" dxfId="947" priority="293" stopIfTrue="1">
      <formula>$P$61=TRUE</formula>
    </cfRule>
  </conditionalFormatting>
  <conditionalFormatting sqref="S61:W61">
    <cfRule type="expression" dxfId="948" priority="294" stopIfTrue="1">
      <formula>$W$61=TRUE</formula>
    </cfRule>
  </conditionalFormatting>
  <conditionalFormatting sqref="Z61:AD61">
    <cfRule type="expression" dxfId="949" priority="295" stopIfTrue="1">
      <formula>$AD$61=TRUE</formula>
    </cfRule>
  </conditionalFormatting>
  <conditionalFormatting sqref="AG61">
    <cfRule type="expression" dxfId="950" priority="296" stopIfTrue="1">
      <formula>$AP$61=TRUE</formula>
    </cfRule>
  </conditionalFormatting>
  <conditionalFormatting sqref="AI61:AK61">
    <cfRule type="expression" dxfId="951" priority="297" stopIfTrue="1">
      <formula>$AK$61=TRUE</formula>
    </cfRule>
  </conditionalFormatting>
  <conditionalFormatting sqref="E62:I62">
    <cfRule type="expression" dxfId="952" priority="298" stopIfTrue="1">
      <formula>$I$62=TRUE</formula>
    </cfRule>
  </conditionalFormatting>
  <conditionalFormatting sqref="L62:P62">
    <cfRule type="expression" dxfId="953" priority="299" stopIfTrue="1">
      <formula>$P$62=TRUE</formula>
    </cfRule>
  </conditionalFormatting>
  <conditionalFormatting sqref="S62:W62">
    <cfRule type="expression" dxfId="954" priority="300" stopIfTrue="1">
      <formula>$W$62=TRUE</formula>
    </cfRule>
  </conditionalFormatting>
  <conditionalFormatting sqref="Z62:AD62">
    <cfRule type="expression" dxfId="955" priority="301" stopIfTrue="1">
      <formula>$AD$62=TRUE</formula>
    </cfRule>
  </conditionalFormatting>
  <conditionalFormatting sqref="E63:I63">
    <cfRule type="expression" dxfId="956" priority="302" stopIfTrue="1">
      <formula>$I$63=TRUE</formula>
    </cfRule>
  </conditionalFormatting>
  <conditionalFormatting sqref="L63:P63">
    <cfRule type="expression" dxfId="957" priority="303" stopIfTrue="1">
      <formula>$P$63=TRUE</formula>
    </cfRule>
  </conditionalFormatting>
  <conditionalFormatting sqref="S63:W63">
    <cfRule type="expression" dxfId="958" priority="304" stopIfTrue="1">
      <formula>$W$63=TRUE</formula>
    </cfRule>
  </conditionalFormatting>
  <conditionalFormatting sqref="Z63:AD63">
    <cfRule type="expression" dxfId="959" priority="305" stopIfTrue="1">
      <formula>$AD$63=TRUE</formula>
    </cfRule>
  </conditionalFormatting>
  <conditionalFormatting sqref="E64:I64">
    <cfRule type="expression" dxfId="960" priority="306" stopIfTrue="1">
      <formula>$I$64=TRUE</formula>
    </cfRule>
  </conditionalFormatting>
  <conditionalFormatting sqref="L64:P64">
    <cfRule type="expression" dxfId="961" priority="307" stopIfTrue="1">
      <formula>$P$64=TRUE</formula>
    </cfRule>
  </conditionalFormatting>
  <conditionalFormatting sqref="S64:W64">
    <cfRule type="expression" dxfId="962" priority="308" stopIfTrue="1">
      <formula>$W$64=TRUE</formula>
    </cfRule>
  </conditionalFormatting>
  <conditionalFormatting sqref="Z64:AD64">
    <cfRule type="expression" dxfId="963" priority="309" stopIfTrue="1">
      <formula>$AD$64=TRUE</formula>
    </cfRule>
  </conditionalFormatting>
  <conditionalFormatting sqref="E65">
    <cfRule type="expression" dxfId="964" priority="310" stopIfTrue="1">
      <formula>$I$65=TRUE</formula>
    </cfRule>
  </conditionalFormatting>
  <conditionalFormatting sqref="L65:P65">
    <cfRule type="expression" dxfId="965" priority="311" stopIfTrue="1">
      <formula>$P$65=TRUE</formula>
    </cfRule>
  </conditionalFormatting>
  <conditionalFormatting sqref="S65:W65">
    <cfRule type="expression" dxfId="966" priority="312" stopIfTrue="1">
      <formula>$W$65=TRUE</formula>
    </cfRule>
  </conditionalFormatting>
  <conditionalFormatting sqref="Z65:AD65">
    <cfRule type="expression" dxfId="967" priority="313" stopIfTrue="1">
      <formula>$AD$65=TRUE</formula>
    </cfRule>
  </conditionalFormatting>
  <conditionalFormatting sqref="AG65:AK65">
    <cfRule type="expression" dxfId="968" priority="314" stopIfTrue="1">
      <formula>$AK$65=TRUE</formula>
    </cfRule>
  </conditionalFormatting>
  <conditionalFormatting sqref="E66">
    <cfRule type="expression" dxfId="969" priority="315" stopIfTrue="1">
      <formula>$I$66=TRUE</formula>
    </cfRule>
  </conditionalFormatting>
  <conditionalFormatting sqref="H66:I66">
    <cfRule type="expression" dxfId="970" priority="316" stopIfTrue="1">
      <formula>$I$66=TRUE</formula>
    </cfRule>
  </conditionalFormatting>
  <conditionalFormatting sqref="S66:W66">
    <cfRule type="expression" dxfId="971" priority="317" stopIfTrue="1">
      <formula>$W$66=TRUE</formula>
    </cfRule>
  </conditionalFormatting>
  <conditionalFormatting sqref="Z66:AD66">
    <cfRule type="expression" dxfId="972" priority="318" stopIfTrue="1">
      <formula>$AD$66=TRUE</formula>
    </cfRule>
  </conditionalFormatting>
  <conditionalFormatting sqref="E67:I67">
    <cfRule type="expression" dxfId="973" priority="319" stopIfTrue="1">
      <formula>$I$67=TRUE</formula>
    </cfRule>
  </conditionalFormatting>
  <conditionalFormatting sqref="S67:W67">
    <cfRule type="expression" dxfId="974" priority="320" stopIfTrue="1">
      <formula>$W$67=TRUE</formula>
    </cfRule>
  </conditionalFormatting>
  <conditionalFormatting sqref="E68:I68">
    <cfRule type="expression" dxfId="975" priority="321" stopIfTrue="1">
      <formula>$I$68=TRUE</formula>
    </cfRule>
  </conditionalFormatting>
  <conditionalFormatting sqref="S68:W68">
    <cfRule type="expression" dxfId="976" priority="322" stopIfTrue="1">
      <formula>$W$68=TRUE</formula>
    </cfRule>
  </conditionalFormatting>
  <conditionalFormatting sqref="Z68:AD68">
    <cfRule type="expression" dxfId="977" priority="323" stopIfTrue="1">
      <formula>$AD$68=TRUE</formula>
    </cfRule>
  </conditionalFormatting>
  <conditionalFormatting sqref="D69:E69">
    <cfRule type="expression" dxfId="978" priority="324" stopIfTrue="1">
      <formula>$I$69=TRUE</formula>
    </cfRule>
  </conditionalFormatting>
  <conditionalFormatting sqref="H69:I69">
    <cfRule type="expression" dxfId="979" priority="325" stopIfTrue="1">
      <formula>$I$69=TRUE</formula>
    </cfRule>
  </conditionalFormatting>
  <conditionalFormatting sqref="S69:W69">
    <cfRule type="expression" dxfId="980" priority="326" stopIfTrue="1">
      <formula>$W$69=TRUE</formula>
    </cfRule>
  </conditionalFormatting>
  <conditionalFormatting sqref="D70:E70">
    <cfRule type="expression" dxfId="981" priority="327" stopIfTrue="1">
      <formula>$I$70=TRUE</formula>
    </cfRule>
  </conditionalFormatting>
  <conditionalFormatting sqref="H70:I70">
    <cfRule type="expression" dxfId="982" priority="328" stopIfTrue="1">
      <formula>$I$70=TRUE</formula>
    </cfRule>
  </conditionalFormatting>
  <conditionalFormatting sqref="S70:W70">
    <cfRule type="expression" dxfId="983" priority="329" stopIfTrue="1">
      <formula>$W$70=TRUE</formula>
    </cfRule>
  </conditionalFormatting>
  <conditionalFormatting sqref="S71:W71">
    <cfRule type="expression" dxfId="984" priority="330" stopIfTrue="1">
      <formula>$W$71=TRUE</formula>
    </cfRule>
  </conditionalFormatting>
  <conditionalFormatting sqref="Z71:AD71">
    <cfRule type="expression" dxfId="985" priority="331" stopIfTrue="1">
      <formula>$AD$71=TRUE</formula>
    </cfRule>
  </conditionalFormatting>
  <conditionalFormatting sqref="Z72:AD72">
    <cfRule type="expression" dxfId="986" priority="332" stopIfTrue="1">
      <formula>$AD$72=TRUE</formula>
    </cfRule>
  </conditionalFormatting>
  <conditionalFormatting sqref="AG72">
    <cfRule type="expression" dxfId="987" priority="333" stopIfTrue="1">
      <formula>$AP$72=TRUE</formula>
    </cfRule>
  </conditionalFormatting>
  <conditionalFormatting sqref="Z73:AD73">
    <cfRule type="expression" dxfId="988" priority="334" stopIfTrue="1">
      <formula>$AD$73=TRUE</formula>
    </cfRule>
  </conditionalFormatting>
  <conditionalFormatting sqref="Z74:AD74">
    <cfRule type="expression" dxfId="989" priority="335" stopIfTrue="1">
      <formula>$AD$74=TRUE</formula>
    </cfRule>
  </conditionalFormatting>
  <conditionalFormatting sqref="Z75:AD75">
    <cfRule type="expression" dxfId="990" priority="336" stopIfTrue="1">
      <formula>$AD$75=TRUE</formula>
    </cfRule>
  </conditionalFormatting>
  <conditionalFormatting sqref="Z76:AD76">
    <cfRule type="expression" dxfId="991" priority="337" stopIfTrue="1">
      <formula>$AD$76=TRUE</formula>
    </cfRule>
  </conditionalFormatting>
  <conditionalFormatting sqref="S71:W72">
    <cfRule type="expression" dxfId="992" priority="338" stopIfTrue="1">
      <formula>$W$72=TRUE</formula>
    </cfRule>
  </conditionalFormatting>
  <pageMargins left="0.75" right="0.75" top="1" bottom="1" header="0.5" footer="0.5"/>
  <pageSetup paperSize="9" orientation="portrait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はなまるプラス併配</vt:lpstr>
      <vt:lpstr>アパートマンション</vt:lpstr>
      <vt:lpstr>戸建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haifu</dc:creator>
  <cp:lastModifiedBy>伊沢</cp:lastModifiedBy>
  <dcterms:created xsi:type="dcterms:W3CDTF">2024-10-28T14:43:10Z</dcterms:created>
  <dcterms:modified xsi:type="dcterms:W3CDTF">2024-10-28T14:43:37Z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