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780"/>
  </bookViews>
  <sheets>
    <sheet name="はなまるプラス併配" sheetId="1" r:id="rId1"/>
    <sheet name="アパートマンション" sheetId="2" r:id="rId2"/>
    <sheet name="戸建" sheetId="3" r:id="rId3"/>
  </sheets>
  <definedNames>
    <definedName name="_xlnm.Print_Area" localSheetId="1">アパートマンション!$A$1:$AB$59</definedName>
  </definedNames>
  <calcPr calcId="144525"/>
</workbook>
</file>

<file path=xl/sharedStrings.xml><?xml version="1.0" encoding="utf-8"?>
<sst xmlns="http://schemas.openxmlformats.org/spreadsheetml/2006/main" count="195">
  <si>
    <t>「豊川田原はなまる」チラシ併配申込書</t>
  </si>
  <si>
    <t>豊川の総部数</t>
  </si>
  <si>
    <t>田原の総部数</t>
  </si>
  <si>
    <t>校区</t>
  </si>
  <si>
    <t>町名</t>
  </si>
  <si>
    <t>Aエリア</t>
  </si>
  <si>
    <t>Bエリア</t>
  </si>
  <si>
    <t>Cエリア</t>
  </si>
  <si>
    <t>世帯数</t>
  </si>
  <si>
    <t>御社名</t>
  </si>
  <si>
    <t>東部中学校区</t>
  </si>
  <si>
    <t>桜木</t>
  </si>
  <si>
    <t>曙町・白雲町</t>
  </si>
  <si>
    <t>南部中学校区</t>
  </si>
  <si>
    <t>牛久保</t>
  </si>
  <si>
    <t>牛久保町</t>
  </si>
  <si>
    <t>東部</t>
  </si>
  <si>
    <t>相川町</t>
  </si>
  <si>
    <t>東光・東桜木・東新</t>
  </si>
  <si>
    <t>下長山町</t>
  </si>
  <si>
    <t>谷熊町</t>
  </si>
  <si>
    <t>緑町・桜木1～3・豊川町</t>
  </si>
  <si>
    <t>高見町1～6丁目・西香ノ木町1・2丁目</t>
  </si>
  <si>
    <t>やぐま台</t>
  </si>
  <si>
    <t>住所・担当者名</t>
  </si>
  <si>
    <t>小桜町・美幸町</t>
  </si>
  <si>
    <t>西口町・弥生町</t>
  </si>
  <si>
    <t>豊島町</t>
  </si>
  <si>
    <t>西桜木町・桜ヶ丘町</t>
  </si>
  <si>
    <t>中部</t>
  </si>
  <si>
    <t>明野町・光輝町・中野川町</t>
  </si>
  <si>
    <t>御殿山</t>
  </si>
  <si>
    <t>上野1～3（麻生田一部含む）</t>
  </si>
  <si>
    <t>川花町1～3丁目・堺町1・2丁目</t>
  </si>
  <si>
    <t>神戸地区</t>
  </si>
  <si>
    <t>南神戸町</t>
  </si>
  <si>
    <t>TEL</t>
  </si>
  <si>
    <t>大橋・谷川町</t>
  </si>
  <si>
    <t>下野川・佐奈川・中部・南大通一部</t>
  </si>
  <si>
    <t>東神戸町</t>
  </si>
  <si>
    <t>牧野町・三谷原町</t>
  </si>
  <si>
    <t>諏訪1・2丁目</t>
  </si>
  <si>
    <t>西神戸町</t>
  </si>
  <si>
    <t>三上町</t>
  </si>
  <si>
    <t>西塚町（一部：新桜町通1・2丁目）</t>
  </si>
  <si>
    <t>神戸町北部</t>
  </si>
  <si>
    <t>発行日：号数</t>
  </si>
  <si>
    <t>当古町</t>
  </si>
  <si>
    <t>萩山町</t>
  </si>
  <si>
    <t>神戸町南部</t>
  </si>
  <si>
    <t>豊川</t>
  </si>
  <si>
    <t>新宿・二見・金屋</t>
  </si>
  <si>
    <t>松久・山道</t>
  </si>
  <si>
    <t>東赤石1～5丁目</t>
  </si>
  <si>
    <t>豊川町</t>
  </si>
  <si>
    <t>四ツ谷町1～3丁目・光明町1・2丁目</t>
  </si>
  <si>
    <t>六連・大草</t>
  </si>
  <si>
    <t>大草町</t>
  </si>
  <si>
    <t>チラシサイズ</t>
  </si>
  <si>
    <t>豊川西・仲町・西本町・門前町</t>
  </si>
  <si>
    <t>天王</t>
  </si>
  <si>
    <t>瀬木町</t>
  </si>
  <si>
    <t>大草団地</t>
  </si>
  <si>
    <t>花井・古宿</t>
  </si>
  <si>
    <t>塔ノ木町・金塚町</t>
  </si>
  <si>
    <t>六連町</t>
  </si>
  <si>
    <t>馬場・住吉</t>
  </si>
  <si>
    <t>中条・美和・松風</t>
  </si>
  <si>
    <t>田原地区</t>
  </si>
  <si>
    <t>萱町</t>
  </si>
  <si>
    <t>配布枚数＋予備分</t>
  </si>
  <si>
    <t>幸・若宮・駅前・北浦・旭</t>
  </si>
  <si>
    <t>一宮中学校区</t>
  </si>
  <si>
    <t>一宮西</t>
  </si>
  <si>
    <t>篠田町</t>
  </si>
  <si>
    <t>新町・本町</t>
  </si>
  <si>
    <t>豊</t>
  </si>
  <si>
    <t>大堀町・東曙町・豊栄町</t>
  </si>
  <si>
    <t>一宮町</t>
  </si>
  <si>
    <t>巴江南</t>
  </si>
  <si>
    <t>新豊町・西豊町</t>
  </si>
  <si>
    <t>一宮東</t>
  </si>
  <si>
    <t>東上町</t>
  </si>
  <si>
    <t>巴江西</t>
  </si>
  <si>
    <t>納品予定日</t>
  </si>
  <si>
    <t>東名町・豊が丘</t>
  </si>
  <si>
    <t>江島町</t>
  </si>
  <si>
    <t>巴江東</t>
  </si>
  <si>
    <t>東豊町</t>
  </si>
  <si>
    <t>上長山町</t>
  </si>
  <si>
    <t>蔵王</t>
  </si>
  <si>
    <t>本野ケ原</t>
  </si>
  <si>
    <t>大木町</t>
  </si>
  <si>
    <t>衣笠・藤七原</t>
  </si>
  <si>
    <t>申込日</t>
  </si>
  <si>
    <t>金屋中学校区</t>
  </si>
  <si>
    <t>金屋</t>
  </si>
  <si>
    <t>金屋西町・金屋橋町</t>
  </si>
  <si>
    <t>一宮南</t>
  </si>
  <si>
    <t>豊津町</t>
  </si>
  <si>
    <t>東滝頭・鎌田</t>
  </si>
  <si>
    <t>赤代町・金屋本町</t>
  </si>
  <si>
    <t>金沢町</t>
  </si>
  <si>
    <t>八軒家</t>
  </si>
  <si>
    <t>金屋元町・若鳩町</t>
  </si>
  <si>
    <t>小坂井中学校</t>
  </si>
  <si>
    <t>小坂井東</t>
  </si>
  <si>
    <t>小坂井町</t>
  </si>
  <si>
    <t>赤石1～5丁目</t>
  </si>
  <si>
    <t>備考　（折り加工、合紙有無）</t>
  </si>
  <si>
    <t>三蔵子</t>
  </si>
  <si>
    <t>大崎町</t>
  </si>
  <si>
    <t>宿町</t>
  </si>
  <si>
    <t>加治町①</t>
  </si>
  <si>
    <t>三蔵子町</t>
  </si>
  <si>
    <t>篠束町</t>
  </si>
  <si>
    <t>加治町②</t>
  </si>
  <si>
    <t>本野町</t>
  </si>
  <si>
    <t>小坂井西</t>
  </si>
  <si>
    <t>平井町</t>
  </si>
  <si>
    <t>吉胡台</t>
  </si>
  <si>
    <t>西部中学校区</t>
  </si>
  <si>
    <t>国府</t>
  </si>
  <si>
    <t>久保町</t>
  </si>
  <si>
    <t>伊奈町</t>
  </si>
  <si>
    <t>吉胡町</t>
  </si>
  <si>
    <t>【お申込の際にこちらをお読みください】
・天候にて配布できない場合は、配布分のみご請求をさせて頂きます。
・申込数に応じた予備チラシの準備をお願い致します(予備チラシの返却は致しません)
・配布の報告は行いません。
・指定した条件と異なる配り方をしたエリアが発生した場合、そちらのエリア（町・丁目単位）の料金はいただきません。
・配布物に関するクレームに関しましては、弊社で対応させていただきます。お手数ですが、弊社（担当）までご連絡を
　お願いします。
・エリア内にお配りしておりますが、投函禁止などの理由により配れない場合もございますので、ご了承ください。
・指定内エリアの世帯数増加により、申込時と数が異なり配れないところもでてきます。</t>
  </si>
  <si>
    <t>国府町</t>
  </si>
  <si>
    <t>美園</t>
  </si>
  <si>
    <t>浦町</t>
  </si>
  <si>
    <t>為当町</t>
  </si>
  <si>
    <t>御津中学校</t>
  </si>
  <si>
    <t>御津南部中学校</t>
  </si>
  <si>
    <t>御津上佐脇</t>
  </si>
  <si>
    <t>姫見台</t>
  </si>
  <si>
    <t>森町</t>
  </si>
  <si>
    <t>御津赤根</t>
  </si>
  <si>
    <t>光崎</t>
  </si>
  <si>
    <t>新栄町</t>
  </si>
  <si>
    <t>御津御馬</t>
  </si>
  <si>
    <t>片西</t>
  </si>
  <si>
    <t>八幡町</t>
  </si>
  <si>
    <t>御津大草</t>
  </si>
  <si>
    <t>大久保町</t>
  </si>
  <si>
    <t>白鳥（一部国府含む）</t>
  </si>
  <si>
    <t>御津下佐脇</t>
  </si>
  <si>
    <t>その他</t>
  </si>
  <si>
    <t>野田町</t>
  </si>
  <si>
    <t>御油</t>
  </si>
  <si>
    <t>御油町</t>
  </si>
  <si>
    <t>御津西方</t>
  </si>
  <si>
    <t>ほると台</t>
  </si>
  <si>
    <t>代田中学校区</t>
  </si>
  <si>
    <t>桜町</t>
  </si>
  <si>
    <t>小田渕町</t>
  </si>
  <si>
    <t>御津泙野</t>
  </si>
  <si>
    <t>夕陽が浜</t>
  </si>
  <si>
    <t>北部</t>
  </si>
  <si>
    <t>御津広石</t>
  </si>
  <si>
    <t>高松</t>
  </si>
  <si>
    <t>蔵子</t>
  </si>
  <si>
    <t>音羽中学</t>
  </si>
  <si>
    <t>赤坂</t>
  </si>
  <si>
    <t>赤坂台</t>
  </si>
  <si>
    <t>赤羽根</t>
  </si>
  <si>
    <t>代田</t>
  </si>
  <si>
    <t>諏訪西町1・2丁目・代田町1・2丁目</t>
  </si>
  <si>
    <t>赤坂町</t>
  </si>
  <si>
    <t>新道1・2丁目・諏訪3・4丁目</t>
  </si>
  <si>
    <t>長沢</t>
  </si>
  <si>
    <t>長沢町</t>
  </si>
  <si>
    <t>2025年9月5日 更新</t>
  </si>
  <si>
    <t>中部中学校区</t>
  </si>
  <si>
    <t>千両</t>
  </si>
  <si>
    <t>千両町</t>
  </si>
  <si>
    <t>八南</t>
  </si>
  <si>
    <t>野口町</t>
  </si>
  <si>
    <r>
      <rPr>
        <b/>
        <sz val="16"/>
        <rFont val="ＭＳ Ｐゴシック"/>
        <charset val="128"/>
      </rPr>
      <t xml:space="preserve">【問合せ先】
株式会社プライズメント
</t>
    </r>
    <r>
      <rPr>
        <b/>
        <sz val="12"/>
        <rFont val="ＭＳ Ｐゴシック"/>
        <charset val="128"/>
      </rPr>
      <t xml:space="preserve">〒440-0864 豊橋市向山町字水車18-6　  
TEL.0532-65-3015  FAX.0532-64-3750  </t>
    </r>
  </si>
  <si>
    <t>市田町</t>
  </si>
  <si>
    <t>平尾</t>
  </si>
  <si>
    <t>平尾町</t>
  </si>
  <si>
    <t>豊川市</t>
  </si>
  <si>
    <t>円</t>
  </si>
  <si>
    <r>
      <rPr>
        <b/>
        <sz val="16"/>
        <rFont val="ＭＳ Ｐゴシック"/>
        <charset val="128"/>
      </rPr>
      <t xml:space="preserve">【納品先】
株式会社ウィライズ
</t>
    </r>
    <r>
      <rPr>
        <b/>
        <sz val="12"/>
        <rFont val="ＭＳ Ｐゴシック"/>
        <charset val="128"/>
      </rPr>
      <t xml:space="preserve">〒441-8083 豊橋市東脇3丁目9-11 
TEL.0532-26-3511  FAX.0532-26-3512  </t>
    </r>
  </si>
  <si>
    <t>田原市</t>
  </si>
  <si>
    <t>とよかわ</t>
  </si>
  <si>
    <t>「アパートマンション用」チラシ併配申込書</t>
  </si>
  <si>
    <t>合計</t>
  </si>
  <si>
    <t>【豊川市内】</t>
  </si>
  <si>
    <t>【新城市内】</t>
  </si>
  <si>
    <t>配布数</t>
  </si>
  <si>
    <t>チェック</t>
  </si>
  <si>
    <t>音羽中学校区</t>
  </si>
  <si>
    <t>「戸建て用」チラシ併配申込書</t>
  </si>
  <si>
    <t>　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</si>
</sst>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&quot;枚&quot;"/>
    <numFmt numFmtId="178" formatCode="0,000&quot;枚&quot;"/>
    <numFmt numFmtId="179" formatCode="000&quot;枚&quot;"/>
    <numFmt numFmtId="180" formatCode="_ * #,##0_ ;_ * \-#,##0_ ;_ * &quot;-&quot;??_ ;_ @_ "/>
    <numFmt numFmtId="181" formatCode="_-&quot;\&quot;* #,##0.00_-\ ;\-&quot;\&quot;* #,##0.00_-\ ;_-&quot;\&quot;* &quot;-&quot;??_-\ ;_-@_-"/>
    <numFmt numFmtId="182" formatCode="_-&quot;\&quot;* #,##0_-\ ;\-&quot;\&quot;* #,##0_-\ ;_-&quot;\&quot;* &quot;-&quot;??_-\ ;_-@_-"/>
  </numFmts>
  <fonts count="61">
    <font>
      <sz val="12"/>
      <name val="ＭＳ Ｐゴシック"/>
      <charset val="128"/>
    </font>
    <font>
      <sz val="10"/>
      <name val="ＭＳ Ｐゴシック"/>
      <charset val="128"/>
    </font>
    <font>
      <b/>
      <sz val="20"/>
      <name val="ＭＳ Ｐゴシック"/>
      <charset val="128"/>
    </font>
    <font>
      <b/>
      <sz val="22"/>
      <name val="ＭＳ Ｐゴシック"/>
      <charset val="128"/>
    </font>
    <font>
      <sz val="14"/>
      <name val="ＭＳ Ｐゴシック"/>
      <charset val="128"/>
    </font>
    <font>
      <sz val="11"/>
      <name val="ＭＳ Ｐゴシック"/>
      <charset val="128"/>
    </font>
    <font>
      <b/>
      <sz val="16"/>
      <name val="ＭＳ Ｐゴシック"/>
      <charset val="128"/>
    </font>
    <font>
      <sz val="10"/>
      <color indexed="48"/>
      <name val="ＭＳ Ｐゴシック"/>
      <charset val="128"/>
    </font>
    <font>
      <sz val="10"/>
      <color indexed="8"/>
      <name val="ＭＳ Ｐゴシック"/>
      <charset val="128"/>
    </font>
    <font>
      <b/>
      <sz val="10"/>
      <color indexed="48"/>
      <name val="ＭＳ Ｐゴシック"/>
      <charset val="128"/>
    </font>
    <font>
      <sz val="10"/>
      <color indexed="9"/>
      <name val="ＭＳ Ｐゴシック"/>
      <charset val="128"/>
    </font>
    <font>
      <sz val="10"/>
      <color indexed="10"/>
      <name val="ＭＳ Ｐゴシック"/>
      <charset val="128"/>
    </font>
    <font>
      <b/>
      <sz val="10"/>
      <name val="ＭＳ Ｐゴシック"/>
      <charset val="128"/>
    </font>
    <font>
      <b/>
      <sz val="14"/>
      <name val="ＭＳ Ｐゴシック"/>
      <charset val="128"/>
    </font>
    <font>
      <sz val="18"/>
      <name val="ＭＳ Ｐゴシック"/>
      <charset val="128"/>
    </font>
    <font>
      <b/>
      <sz val="20"/>
      <color indexed="48"/>
      <name val="ＭＳ Ｐゴシック"/>
      <charset val="128"/>
    </font>
    <font>
      <b/>
      <sz val="11"/>
      <name val="ＭＳ Ｐゴシック"/>
      <charset val="128"/>
    </font>
    <font>
      <b/>
      <sz val="12"/>
      <color indexed="48"/>
      <name val="ＭＳ Ｐゴシック"/>
      <charset val="128"/>
    </font>
    <font>
      <sz val="9"/>
      <name val="ＭＳ Ｐゴシック"/>
      <charset val="128"/>
    </font>
    <font>
      <sz val="9"/>
      <color indexed="48"/>
      <name val="ＭＳ Ｐゴシック"/>
      <charset val="128"/>
    </font>
    <font>
      <b/>
      <sz val="16"/>
      <color indexed="10"/>
      <name val="ＭＳ Ｐゴシック"/>
      <charset val="128"/>
    </font>
    <font>
      <b/>
      <sz val="12"/>
      <color indexed="10"/>
      <name val="ＭＳ Ｐゴシック"/>
      <charset val="128"/>
    </font>
    <font>
      <b/>
      <sz val="18"/>
      <name val="ＭＳ Ｐゴシック"/>
      <charset val="128"/>
    </font>
    <font>
      <b/>
      <sz val="11"/>
      <color indexed="10"/>
      <name val="ＭＳ Ｐゴシック"/>
      <charset val="128"/>
    </font>
    <font>
      <b/>
      <sz val="10"/>
      <color indexed="12"/>
      <name val="ＭＳ Ｐゴシック"/>
      <charset val="128"/>
    </font>
    <font>
      <sz val="10"/>
      <color theme="0"/>
      <name val="ＭＳ Ｐゴシック"/>
      <charset val="128"/>
    </font>
    <font>
      <b/>
      <sz val="22"/>
      <color theme="0"/>
      <name val="ＭＳ Ｐゴシック"/>
      <charset val="128"/>
    </font>
    <font>
      <sz val="12"/>
      <color theme="0"/>
      <name val="ＭＳ Ｐゴシック"/>
      <charset val="128"/>
    </font>
    <font>
      <b/>
      <sz val="10"/>
      <color theme="0"/>
      <name val="ＭＳ Ｐゴシック"/>
      <charset val="128"/>
    </font>
    <font>
      <b/>
      <sz val="11"/>
      <color indexed="48"/>
      <name val="ＭＳ Ｐゴシック"/>
      <charset val="128"/>
    </font>
    <font>
      <b/>
      <sz val="11"/>
      <color indexed="12"/>
      <name val="ＭＳ Ｐゴシック"/>
      <charset val="128"/>
    </font>
    <font>
      <b/>
      <sz val="11"/>
      <color rgb="FFFF0000"/>
      <name val="ＭＳ Ｐゴシック"/>
      <charset val="128"/>
    </font>
    <font>
      <b/>
      <sz val="9"/>
      <name val="ＭＳ Ｐゴシック"/>
      <charset val="128"/>
    </font>
    <font>
      <sz val="11"/>
      <color theme="0"/>
      <name val="ＭＳ Ｐゴシック"/>
      <charset val="128"/>
    </font>
    <font>
      <b/>
      <sz val="11"/>
      <color theme="0"/>
      <name val="ＭＳ Ｐゴシック"/>
      <charset val="128"/>
    </font>
    <font>
      <b/>
      <sz val="9"/>
      <color indexed="48"/>
      <name val="ＭＳ Ｐゴシック"/>
      <charset val="128"/>
    </font>
    <font>
      <b/>
      <sz val="9"/>
      <color indexed="10"/>
      <name val="ＭＳ Ｐゴシック"/>
      <charset val="128"/>
    </font>
    <font>
      <b/>
      <sz val="12"/>
      <name val="ＭＳ Ｐゴシック"/>
      <charset val="128"/>
    </font>
    <font>
      <sz val="14"/>
      <color indexed="48"/>
      <name val="ＭＳ Ｐゴシック"/>
      <charset val="128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FFFFF"/>
      <name val="ＭＳ Ｐゴシック"/>
      <charset val="128"/>
      <scheme val="minor"/>
    </font>
    <font>
      <sz val="11"/>
      <color rgb="FF9C0006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indexed="8"/>
      <name val="ＭＳ Ｐゴシック"/>
      <charset val="128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7" fillId="24" borderId="127" applyNumberFormat="0" applyAlignment="0" applyProtection="0">
      <alignment vertical="center"/>
    </xf>
    <xf numFmtId="0" fontId="49" fillId="29" borderId="128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40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182" fontId="4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0" fillId="17" borderId="125" applyNumberFormat="0" applyFont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1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8" fillId="37" borderId="131" applyNumberFormat="0" applyAlignment="0" applyProtection="0">
      <alignment vertical="center"/>
    </xf>
    <xf numFmtId="0" fontId="50" fillId="0" borderId="126" applyNumberFormat="0" applyFill="0" applyAlignment="0" applyProtection="0">
      <alignment vertical="center"/>
    </xf>
    <xf numFmtId="0" fontId="44" fillId="0" borderId="126" applyNumberFormat="0" applyFill="0" applyAlignment="0" applyProtection="0">
      <alignment vertical="center"/>
    </xf>
    <xf numFmtId="0" fontId="56" fillId="37" borderId="128" applyNumberFormat="0" applyAlignment="0" applyProtection="0">
      <alignment vertical="center"/>
    </xf>
    <xf numFmtId="0" fontId="52" fillId="0" borderId="12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24" borderId="127" applyNumberForma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0" fillId="0" borderId="132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5" fillId="0" borderId="0">
      <alignment vertical="center"/>
    </xf>
  </cellStyleXfs>
  <cellXfs count="6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80" fontId="2" fillId="2" borderId="0" xfId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0" fontId="7" fillId="0" borderId="4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textRotation="255"/>
    </xf>
    <xf numFmtId="0" fontId="1" fillId="2" borderId="8" xfId="0" applyFont="1" applyFill="1" applyBorder="1" applyAlignment="1">
      <alignment vertical="center" textRotation="255"/>
    </xf>
    <xf numFmtId="0" fontId="8" fillId="0" borderId="9" xfId="52" applyFont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1" fillId="0" borderId="9" xfId="52" applyFont="1" applyBorder="1">
      <alignment vertical="center"/>
    </xf>
    <xf numFmtId="0" fontId="1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" fillId="2" borderId="13" xfId="0" applyFont="1" applyFill="1" applyBorder="1" applyAlignment="1">
      <alignment vertical="center" textRotation="255"/>
    </xf>
    <xf numFmtId="0" fontId="8" fillId="3" borderId="14" xfId="52" applyFont="1" applyFill="1" applyBorder="1">
      <alignment vertical="center"/>
    </xf>
    <xf numFmtId="179" fontId="9" fillId="3" borderId="15" xfId="1" applyNumberFormat="1" applyFont="1" applyFill="1" applyBorder="1">
      <alignment vertical="center"/>
    </xf>
    <xf numFmtId="0" fontId="1" fillId="3" borderId="14" xfId="52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" fillId="3" borderId="14" xfId="52" applyFont="1" applyFill="1" applyBorder="1" applyAlignment="1">
      <alignment horizontal="right" vertical="center"/>
    </xf>
    <xf numFmtId="0" fontId="8" fillId="3" borderId="11" xfId="52" applyFont="1" applyFill="1" applyBorder="1">
      <alignment vertical="center"/>
    </xf>
    <xf numFmtId="0" fontId="10" fillId="3" borderId="17" xfId="0" applyFont="1" applyFill="1" applyBorder="1">
      <alignment vertical="center"/>
    </xf>
    <xf numFmtId="0" fontId="1" fillId="0" borderId="14" xfId="0" applyFont="1" applyBorder="1">
      <alignment vertical="center"/>
    </xf>
    <xf numFmtId="179" fontId="9" fillId="0" borderId="15" xfId="1" applyNumberFormat="1" applyFont="1" applyFill="1" applyBorder="1">
      <alignment vertical="center"/>
    </xf>
    <xf numFmtId="0" fontId="8" fillId="0" borderId="11" xfId="52" applyFont="1" applyBorder="1">
      <alignment vertical="center"/>
    </xf>
    <xf numFmtId="0" fontId="10" fillId="0" borderId="16" xfId="0" applyFont="1" applyBorder="1">
      <alignment vertical="center"/>
    </xf>
    <xf numFmtId="0" fontId="1" fillId="2" borderId="18" xfId="0" applyFont="1" applyFill="1" applyBorder="1" applyAlignment="1">
      <alignment vertical="center" textRotation="255"/>
    </xf>
    <xf numFmtId="0" fontId="1" fillId="0" borderId="19" xfId="0" applyFont="1" applyBorder="1">
      <alignment vertical="center"/>
    </xf>
    <xf numFmtId="179" fontId="9" fillId="0" borderId="20" xfId="1" applyNumberFormat="1" applyFont="1" applyFill="1" applyBorder="1">
      <alignment vertical="center"/>
    </xf>
    <xf numFmtId="0" fontId="8" fillId="3" borderId="21" xfId="52" applyFont="1" applyFill="1" applyBorder="1">
      <alignment vertical="center"/>
    </xf>
    <xf numFmtId="0" fontId="10" fillId="0" borderId="22" xfId="0" applyFont="1" applyBorder="1">
      <alignment vertical="center"/>
    </xf>
    <xf numFmtId="0" fontId="1" fillId="3" borderId="11" xfId="0" applyFont="1" applyFill="1" applyBorder="1">
      <alignment vertical="center"/>
    </xf>
    <xf numFmtId="179" fontId="9" fillId="3" borderId="23" xfId="1" applyNumberFormat="1" applyFont="1" applyFill="1" applyBorder="1">
      <alignment vertical="center"/>
    </xf>
    <xf numFmtId="0" fontId="1" fillId="3" borderId="11" xfId="52" applyFont="1" applyFill="1" applyBorder="1">
      <alignment vertical="center"/>
    </xf>
    <xf numFmtId="179" fontId="9" fillId="0" borderId="23" xfId="1" applyNumberFormat="1" applyFont="1" applyFill="1" applyBorder="1">
      <alignment vertical="center"/>
    </xf>
    <xf numFmtId="0" fontId="1" fillId="0" borderId="11" xfId="52" applyFont="1" applyBorder="1">
      <alignment vertical="center"/>
    </xf>
    <xf numFmtId="0" fontId="11" fillId="3" borderId="17" xfId="0" applyFont="1" applyFill="1" applyBorder="1">
      <alignment vertical="center"/>
    </xf>
    <xf numFmtId="0" fontId="8" fillId="3" borderId="19" xfId="52" applyFont="1" applyFill="1" applyBorder="1">
      <alignment vertical="center"/>
    </xf>
    <xf numFmtId="179" fontId="9" fillId="3" borderId="24" xfId="1" applyNumberFormat="1" applyFont="1" applyFill="1" applyBorder="1">
      <alignment vertical="center"/>
    </xf>
    <xf numFmtId="0" fontId="1" fillId="3" borderId="19" xfId="52" applyFont="1" applyFill="1" applyBorder="1">
      <alignment vertical="center"/>
    </xf>
    <xf numFmtId="0" fontId="1" fillId="3" borderId="21" xfId="52" applyFont="1" applyFill="1" applyBorder="1">
      <alignment vertical="center"/>
    </xf>
    <xf numFmtId="0" fontId="11" fillId="3" borderId="25" xfId="0" applyFont="1" applyFill="1" applyBorder="1">
      <alignment vertical="center"/>
    </xf>
    <xf numFmtId="0" fontId="8" fillId="0" borderId="14" xfId="52" applyFont="1" applyBorder="1">
      <alignment vertical="center"/>
    </xf>
    <xf numFmtId="0" fontId="1" fillId="0" borderId="14" xfId="52" applyFont="1" applyBorder="1">
      <alignment vertical="center"/>
    </xf>
    <xf numFmtId="0" fontId="1" fillId="0" borderId="0" xfId="52" applyFont="1">
      <alignment vertical="center"/>
    </xf>
    <xf numFmtId="0" fontId="8" fillId="0" borderId="19" xfId="52" applyFont="1" applyBorder="1">
      <alignment vertical="center"/>
    </xf>
    <xf numFmtId="179" fontId="9" fillId="0" borderId="24" xfId="1" applyNumberFormat="1" applyFont="1" applyFill="1" applyBorder="1">
      <alignment vertical="center"/>
    </xf>
    <xf numFmtId="0" fontId="1" fillId="0" borderId="19" xfId="52" applyFont="1" applyBorder="1">
      <alignment vertical="center"/>
    </xf>
    <xf numFmtId="0" fontId="12" fillId="0" borderId="26" xfId="0" applyFont="1" applyBorder="1">
      <alignment vertical="center"/>
    </xf>
    <xf numFmtId="0" fontId="1" fillId="3" borderId="14" xfId="0" applyFont="1" applyFill="1" applyBorder="1">
      <alignment vertical="center"/>
    </xf>
    <xf numFmtId="0" fontId="1" fillId="2" borderId="27" xfId="0" applyFont="1" applyFill="1" applyBorder="1" applyAlignment="1">
      <alignment vertical="center" textRotation="255"/>
    </xf>
    <xf numFmtId="0" fontId="1" fillId="2" borderId="28" xfId="0" applyFont="1" applyFill="1" applyBorder="1" applyAlignment="1">
      <alignment vertical="center" textRotation="255"/>
    </xf>
    <xf numFmtId="0" fontId="1" fillId="2" borderId="29" xfId="0" applyFont="1" applyFill="1" applyBorder="1" applyAlignment="1">
      <alignment vertical="center" textRotation="255"/>
    </xf>
    <xf numFmtId="0" fontId="1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178" fontId="9" fillId="0" borderId="31" xfId="0" applyNumberFormat="1" applyFont="1" applyBorder="1">
      <alignment vertical="center"/>
    </xf>
    <xf numFmtId="0" fontId="12" fillId="0" borderId="30" xfId="0" applyFont="1" applyBorder="1">
      <alignment vertical="center"/>
    </xf>
    <xf numFmtId="0" fontId="1" fillId="0" borderId="32" xfId="52" applyFont="1" applyBorder="1">
      <alignment vertical="center"/>
    </xf>
    <xf numFmtId="0" fontId="1" fillId="0" borderId="33" xfId="0" applyFont="1" applyBorder="1">
      <alignment vertical="center"/>
    </xf>
    <xf numFmtId="0" fontId="1" fillId="4" borderId="7" xfId="0" applyFont="1" applyFill="1" applyBorder="1" applyAlignment="1">
      <alignment vertical="center" textRotation="255" wrapText="1"/>
    </xf>
    <xf numFmtId="0" fontId="1" fillId="4" borderId="34" xfId="0" applyFont="1" applyFill="1" applyBorder="1" applyAlignment="1">
      <alignment vertical="center" textRotation="255"/>
    </xf>
    <xf numFmtId="0" fontId="1" fillId="3" borderId="35" xfId="52" applyFont="1" applyFill="1" applyBorder="1">
      <alignment vertical="center"/>
    </xf>
    <xf numFmtId="0" fontId="1" fillId="4" borderId="36" xfId="0" applyFont="1" applyFill="1" applyBorder="1" applyAlignment="1">
      <alignment vertical="center" textRotation="255"/>
    </xf>
    <xf numFmtId="0" fontId="12" fillId="0" borderId="21" xfId="0" applyFont="1" applyBorder="1">
      <alignment vertical="center"/>
    </xf>
    <xf numFmtId="0" fontId="10" fillId="3" borderId="22" xfId="0" applyFont="1" applyFill="1" applyBorder="1">
      <alignment vertical="center"/>
    </xf>
    <xf numFmtId="0" fontId="1" fillId="4" borderId="34" xfId="0" applyFont="1" applyFill="1" applyBorder="1" applyAlignment="1">
      <alignment vertical="center" textRotation="255" wrapText="1"/>
    </xf>
    <xf numFmtId="0" fontId="1" fillId="4" borderId="36" xfId="0" applyFont="1" applyFill="1" applyBorder="1" applyAlignment="1">
      <alignment vertical="center" textRotation="255" wrapText="1"/>
    </xf>
    <xf numFmtId="0" fontId="1" fillId="4" borderId="37" xfId="0" applyFont="1" applyFill="1" applyBorder="1" applyAlignment="1">
      <alignment vertical="center" textRotation="255" wrapText="1"/>
    </xf>
    <xf numFmtId="0" fontId="1" fillId="0" borderId="37" xfId="0" applyFont="1" applyBorder="1" applyAlignment="1">
      <alignment vertical="center" textRotation="255" wrapText="1"/>
    </xf>
    <xf numFmtId="0" fontId="5" fillId="0" borderId="38" xfId="0" applyFont="1" applyBorder="1" applyAlignment="1">
      <alignment horizontal="center" vertical="center"/>
    </xf>
    <xf numFmtId="178" fontId="9" fillId="0" borderId="39" xfId="0" applyNumberFormat="1" applyFont="1" applyBorder="1">
      <alignment vertical="center"/>
    </xf>
    <xf numFmtId="0" fontId="12" fillId="0" borderId="38" xfId="0" applyFont="1" applyBorder="1">
      <alignment vertical="center"/>
    </xf>
    <xf numFmtId="0" fontId="1" fillId="0" borderId="38" xfId="52" applyFont="1" applyBorder="1">
      <alignment vertical="center"/>
    </xf>
    <xf numFmtId="0" fontId="1" fillId="0" borderId="40" xfId="0" applyFont="1" applyBorder="1">
      <alignment vertical="center"/>
    </xf>
    <xf numFmtId="0" fontId="1" fillId="5" borderId="7" xfId="0" applyFont="1" applyFill="1" applyBorder="1" applyAlignment="1">
      <alignment vertical="center" textRotation="255"/>
    </xf>
    <xf numFmtId="0" fontId="1" fillId="5" borderId="34" xfId="0" applyFont="1" applyFill="1" applyBorder="1" applyAlignment="1">
      <alignment vertical="center" textRotation="255"/>
    </xf>
    <xf numFmtId="0" fontId="1" fillId="3" borderId="32" xfId="52" applyFont="1" applyFill="1" applyBorder="1">
      <alignment vertical="center"/>
    </xf>
    <xf numFmtId="0" fontId="1" fillId="5" borderId="36" xfId="0" applyFont="1" applyFill="1" applyBorder="1" applyAlignment="1">
      <alignment vertical="center" textRotation="255"/>
    </xf>
    <xf numFmtId="0" fontId="1" fillId="5" borderId="27" xfId="0" applyFont="1" applyFill="1" applyBorder="1" applyAlignment="1">
      <alignment vertical="center" textRotation="255"/>
    </xf>
    <xf numFmtId="0" fontId="1" fillId="5" borderId="34" xfId="0" applyFont="1" applyFill="1" applyBorder="1">
      <alignment vertical="center"/>
    </xf>
    <xf numFmtId="0" fontId="1" fillId="5" borderId="29" xfId="0" applyFont="1" applyFill="1" applyBorder="1" applyAlignment="1">
      <alignment vertical="center" textRotation="255"/>
    </xf>
    <xf numFmtId="0" fontId="1" fillId="6" borderId="7" xfId="0" applyFont="1" applyFill="1" applyBorder="1" applyAlignment="1">
      <alignment vertical="center" textRotation="255"/>
    </xf>
    <xf numFmtId="0" fontId="1" fillId="6" borderId="8" xfId="0" applyFont="1" applyFill="1" applyBorder="1" applyAlignment="1">
      <alignment vertical="center" textRotation="255"/>
    </xf>
    <xf numFmtId="0" fontId="11" fillId="3" borderId="16" xfId="0" applyFont="1" applyFill="1" applyBorder="1">
      <alignment vertical="center"/>
    </xf>
    <xf numFmtId="0" fontId="1" fillId="6" borderId="13" xfId="0" applyFont="1" applyFill="1" applyBorder="1" applyAlignment="1">
      <alignment vertical="center" textRotation="255"/>
    </xf>
    <xf numFmtId="0" fontId="1" fillId="6" borderId="18" xfId="0" applyFont="1" applyFill="1" applyBorder="1" applyAlignment="1">
      <alignment vertical="center" textRotation="255"/>
    </xf>
    <xf numFmtId="0" fontId="1" fillId="6" borderId="27" xfId="0" applyFont="1" applyFill="1" applyBorder="1" applyAlignment="1">
      <alignment vertical="center" textRotation="255"/>
    </xf>
    <xf numFmtId="0" fontId="1" fillId="6" borderId="29" xfId="0" applyFont="1" applyFill="1" applyBorder="1" applyAlignment="1">
      <alignment vertical="center" textRotation="255"/>
    </xf>
    <xf numFmtId="0" fontId="1" fillId="7" borderId="7" xfId="0" applyFont="1" applyFill="1" applyBorder="1" applyAlignment="1">
      <alignment vertical="center" textRotation="255"/>
    </xf>
    <xf numFmtId="0" fontId="1" fillId="7" borderId="36" xfId="0" applyFont="1" applyFill="1" applyBorder="1">
      <alignment vertical="center"/>
    </xf>
    <xf numFmtId="0" fontId="8" fillId="0" borderId="21" xfId="52" applyFont="1" applyBorder="1">
      <alignment vertical="center"/>
    </xf>
    <xf numFmtId="0" fontId="1" fillId="0" borderId="21" xfId="52" applyFont="1" applyBorder="1">
      <alignment vertical="center"/>
    </xf>
    <xf numFmtId="0" fontId="1" fillId="7" borderId="41" xfId="0" applyFont="1" applyFill="1" applyBorder="1" applyAlignment="1">
      <alignment vertical="center" textRotation="255"/>
    </xf>
    <xf numFmtId="0" fontId="1" fillId="7" borderId="42" xfId="0" applyFont="1" applyFill="1" applyBorder="1" applyAlignment="1">
      <alignment vertical="center" textRotation="255"/>
    </xf>
    <xf numFmtId="0" fontId="1" fillId="7" borderId="43" xfId="0" applyFont="1" applyFill="1" applyBorder="1" applyAlignment="1">
      <alignment vertical="center" textRotation="255"/>
    </xf>
    <xf numFmtId="0" fontId="1" fillId="7" borderId="27" xfId="0" applyFont="1" applyFill="1" applyBorder="1" applyAlignment="1">
      <alignment vertical="center" textRotation="255"/>
    </xf>
    <xf numFmtId="0" fontId="1" fillId="7" borderId="34" xfId="0" applyFont="1" applyFill="1" applyBorder="1">
      <alignment vertical="center"/>
    </xf>
    <xf numFmtId="0" fontId="1" fillId="7" borderId="29" xfId="0" applyFont="1" applyFill="1" applyBorder="1" applyAlignment="1">
      <alignment vertical="center" textRotation="255"/>
    </xf>
    <xf numFmtId="0" fontId="6" fillId="0" borderId="44" xfId="11" applyFont="1" applyBorder="1" applyAlignment="1">
      <alignment horizontal="left" vertical="center" wrapText="1"/>
    </xf>
    <xf numFmtId="0" fontId="6" fillId="0" borderId="3" xfId="11" applyFont="1" applyBorder="1" applyAlignment="1">
      <alignment horizontal="left" vertical="center" wrapText="1"/>
    </xf>
    <xf numFmtId="0" fontId="6" fillId="0" borderId="45" xfId="11" applyFont="1" applyBorder="1" applyAlignment="1">
      <alignment horizontal="left" vertical="center" wrapText="1"/>
    </xf>
    <xf numFmtId="0" fontId="6" fillId="0" borderId="41" xfId="11" applyFont="1" applyBorder="1" applyAlignment="1">
      <alignment horizontal="left" vertical="center" wrapText="1"/>
    </xf>
    <xf numFmtId="0" fontId="6" fillId="0" borderId="0" xfId="11" applyFont="1" applyAlignment="1">
      <alignment horizontal="left" vertical="center" wrapText="1"/>
    </xf>
    <xf numFmtId="0" fontId="6" fillId="0" borderId="46" xfId="11" applyFont="1" applyBorder="1" applyAlignment="1">
      <alignment horizontal="left" vertical="center" wrapText="1"/>
    </xf>
    <xf numFmtId="0" fontId="6" fillId="0" borderId="47" xfId="11" applyFont="1" applyBorder="1" applyAlignment="1">
      <alignment horizontal="left" vertical="center" wrapText="1"/>
    </xf>
    <xf numFmtId="0" fontId="6" fillId="0" borderId="21" xfId="11" applyFont="1" applyBorder="1" applyAlignment="1">
      <alignment horizontal="left" vertical="center" wrapText="1"/>
    </xf>
    <xf numFmtId="0" fontId="6" fillId="0" borderId="48" xfId="11" applyFont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80" fontId="7" fillId="0" borderId="49" xfId="1" applyFont="1" applyFill="1" applyBorder="1" applyAlignment="1">
      <alignment horizontal="center" vertical="center"/>
    </xf>
    <xf numFmtId="179" fontId="9" fillId="0" borderId="49" xfId="1" applyNumberFormat="1" applyFont="1" applyFill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1" fillId="8" borderId="41" xfId="0" applyFont="1" applyFill="1" applyBorder="1" applyAlignment="1">
      <alignment vertical="center" textRotation="255"/>
    </xf>
    <xf numFmtId="0" fontId="1" fillId="8" borderId="42" xfId="0" applyFont="1" applyFill="1" applyBorder="1" applyAlignment="1">
      <alignment vertical="center" textRotation="255"/>
    </xf>
    <xf numFmtId="0" fontId="1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" fillId="0" borderId="53" xfId="0" applyFont="1" applyBorder="1">
      <alignment vertical="center"/>
    </xf>
    <xf numFmtId="179" fontId="9" fillId="3" borderId="54" xfId="1" applyNumberFormat="1" applyFont="1" applyFill="1" applyBorder="1">
      <alignment vertical="center"/>
    </xf>
    <xf numFmtId="0" fontId="8" fillId="3" borderId="53" xfId="52" applyFont="1" applyFill="1" applyBorder="1">
      <alignment vertical="center"/>
    </xf>
    <xf numFmtId="0" fontId="10" fillId="3" borderId="52" xfId="0" applyFont="1" applyFill="1" applyBorder="1">
      <alignment vertical="center"/>
    </xf>
    <xf numFmtId="0" fontId="1" fillId="8" borderId="43" xfId="0" applyFont="1" applyFill="1" applyBorder="1" applyAlignment="1">
      <alignment vertical="center" textRotation="255"/>
    </xf>
    <xf numFmtId="0" fontId="8" fillId="0" borderId="55" xfId="52" applyFont="1" applyBorder="1">
      <alignment vertical="center"/>
    </xf>
    <xf numFmtId="0" fontId="10" fillId="0" borderId="48" xfId="0" applyFont="1" applyBorder="1">
      <alignment vertical="center"/>
    </xf>
    <xf numFmtId="0" fontId="8" fillId="3" borderId="51" xfId="52" applyFont="1" applyFill="1" applyBorder="1">
      <alignment vertical="center"/>
    </xf>
    <xf numFmtId="179" fontId="9" fillId="3" borderId="56" xfId="1" applyNumberFormat="1" applyFont="1" applyFill="1" applyBorder="1">
      <alignment vertical="center"/>
    </xf>
    <xf numFmtId="0" fontId="1" fillId="3" borderId="53" xfId="52" applyFont="1" applyFill="1" applyBorder="1">
      <alignment vertical="center"/>
    </xf>
    <xf numFmtId="0" fontId="1" fillId="3" borderId="52" xfId="0" applyFont="1" applyFill="1" applyBorder="1">
      <alignment vertical="center"/>
    </xf>
    <xf numFmtId="179" fontId="9" fillId="0" borderId="56" xfId="1" applyNumberFormat="1" applyFont="1" applyFill="1" applyBorder="1">
      <alignment vertical="center"/>
    </xf>
    <xf numFmtId="0" fontId="1" fillId="0" borderId="53" xfId="52" applyFont="1" applyBorder="1">
      <alignment vertical="center"/>
    </xf>
    <xf numFmtId="0" fontId="1" fillId="0" borderId="55" xfId="52" applyFont="1" applyBorder="1">
      <alignment vertical="center"/>
    </xf>
    <xf numFmtId="0" fontId="1" fillId="3" borderId="51" xfId="52" applyFont="1" applyFill="1" applyBorder="1">
      <alignment vertical="center"/>
    </xf>
    <xf numFmtId="0" fontId="1" fillId="0" borderId="51" xfId="52" applyFont="1" applyBorder="1">
      <alignment vertical="center"/>
    </xf>
    <xf numFmtId="0" fontId="8" fillId="0" borderId="0" xfId="52" applyFont="1">
      <alignment vertical="center"/>
    </xf>
    <xf numFmtId="0" fontId="1" fillId="0" borderId="57" xfId="52" applyFont="1" applyBorder="1">
      <alignment vertical="center"/>
    </xf>
    <xf numFmtId="0" fontId="10" fillId="0" borderId="46" xfId="0" applyFont="1" applyBorder="1">
      <alignment vertical="center"/>
    </xf>
    <xf numFmtId="0" fontId="1" fillId="8" borderId="29" xfId="0" applyFont="1" applyFill="1" applyBorder="1" applyAlignment="1">
      <alignment vertical="center" textRotation="255"/>
    </xf>
    <xf numFmtId="0" fontId="12" fillId="0" borderId="58" xfId="0" applyFont="1" applyBorder="1">
      <alignment vertical="center"/>
    </xf>
    <xf numFmtId="0" fontId="10" fillId="0" borderId="59" xfId="0" applyFont="1" applyBorder="1">
      <alignment vertical="center"/>
    </xf>
    <xf numFmtId="0" fontId="1" fillId="9" borderId="7" xfId="0" applyFont="1" applyFill="1" applyBorder="1" applyAlignment="1">
      <alignment vertical="center" textRotation="255"/>
    </xf>
    <xf numFmtId="0" fontId="1" fillId="9" borderId="34" xfId="0" applyFont="1" applyFill="1" applyBorder="1" applyAlignment="1">
      <alignment vertical="center" textRotation="255"/>
    </xf>
    <xf numFmtId="0" fontId="1" fillId="9" borderId="36" xfId="0" applyFont="1" applyFill="1" applyBorder="1" applyAlignment="1">
      <alignment vertical="center" textRotation="255"/>
    </xf>
    <xf numFmtId="0" fontId="1" fillId="0" borderId="55" xfId="0" applyFont="1" applyBorder="1">
      <alignment vertical="center"/>
    </xf>
    <xf numFmtId="0" fontId="10" fillId="0" borderId="60" xfId="0" applyFont="1" applyBorder="1">
      <alignment vertical="center"/>
    </xf>
    <xf numFmtId="0" fontId="10" fillId="3" borderId="61" xfId="0" applyFont="1" applyFill="1" applyBorder="1">
      <alignment vertical="center"/>
    </xf>
    <xf numFmtId="0" fontId="1" fillId="3" borderId="53" xfId="0" applyFont="1" applyFill="1" applyBorder="1">
      <alignment vertical="center"/>
    </xf>
    <xf numFmtId="0" fontId="1" fillId="3" borderId="51" xfId="0" applyFont="1" applyFill="1" applyBorder="1">
      <alignment vertical="center"/>
    </xf>
    <xf numFmtId="0" fontId="8" fillId="3" borderId="32" xfId="52" applyFont="1" applyFill="1" applyBorder="1">
      <alignment vertical="center"/>
    </xf>
    <xf numFmtId="179" fontId="9" fillId="3" borderId="62" xfId="1" applyNumberFormat="1" applyFont="1" applyFill="1" applyBorder="1">
      <alignment vertical="center"/>
    </xf>
    <xf numFmtId="0" fontId="1" fillId="3" borderId="63" xfId="52" applyFont="1" applyFill="1" applyBorder="1">
      <alignment vertical="center"/>
    </xf>
    <xf numFmtId="0" fontId="1" fillId="3" borderId="64" xfId="0" applyFont="1" applyFill="1" applyBorder="1">
      <alignment vertical="center"/>
    </xf>
    <xf numFmtId="0" fontId="1" fillId="9" borderId="37" xfId="0" applyFont="1" applyFill="1" applyBorder="1" applyAlignment="1">
      <alignment vertical="center" textRotation="255"/>
    </xf>
    <xf numFmtId="0" fontId="1" fillId="0" borderId="6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2" fillId="0" borderId="66" xfId="0" applyFont="1" applyBorder="1">
      <alignment vertical="center"/>
    </xf>
    <xf numFmtId="0" fontId="1" fillId="0" borderId="59" xfId="0" applyFont="1" applyBorder="1">
      <alignment vertical="center"/>
    </xf>
    <xf numFmtId="0" fontId="1" fillId="10" borderId="7" xfId="0" applyFont="1" applyFill="1" applyBorder="1" applyAlignment="1">
      <alignment vertical="center" textRotation="255"/>
    </xf>
    <xf numFmtId="0" fontId="1" fillId="10" borderId="34" xfId="0" applyFont="1" applyFill="1" applyBorder="1" applyAlignment="1">
      <alignment vertical="center" textRotation="255"/>
    </xf>
    <xf numFmtId="0" fontId="1" fillId="10" borderId="36" xfId="0" applyFont="1" applyFill="1" applyBorder="1" applyAlignment="1">
      <alignment vertical="center" textRotation="255"/>
    </xf>
    <xf numFmtId="0" fontId="1" fillId="3" borderId="55" xfId="52" applyFont="1" applyFill="1" applyBorder="1">
      <alignment vertical="center"/>
    </xf>
    <xf numFmtId="0" fontId="10" fillId="3" borderId="60" xfId="0" applyFont="1" applyFill="1" applyBorder="1">
      <alignment vertical="center"/>
    </xf>
    <xf numFmtId="0" fontId="10" fillId="0" borderId="61" xfId="0" applyFont="1" applyBorder="1">
      <alignment vertical="center"/>
    </xf>
    <xf numFmtId="0" fontId="1" fillId="10" borderId="67" xfId="0" applyFont="1" applyFill="1" applyBorder="1" applyAlignment="1">
      <alignment vertical="center" textRotation="255"/>
    </xf>
    <xf numFmtId="179" fontId="9" fillId="3" borderId="62" xfId="52" applyNumberFormat="1" applyFont="1" applyFill="1" applyBorder="1" applyAlignment="1">
      <alignment horizontal="right" vertical="center"/>
    </xf>
    <xf numFmtId="0" fontId="10" fillId="3" borderId="68" xfId="0" applyFont="1" applyFill="1" applyBorder="1">
      <alignment vertical="center"/>
    </xf>
    <xf numFmtId="0" fontId="1" fillId="10" borderId="69" xfId="0" applyFont="1" applyFill="1" applyBorder="1" applyAlignment="1">
      <alignment vertical="center" textRotation="255"/>
    </xf>
    <xf numFmtId="0" fontId="1" fillId="0" borderId="70" xfId="0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0" fontId="1" fillId="11" borderId="7" xfId="0" applyFont="1" applyFill="1" applyBorder="1" applyAlignment="1">
      <alignment vertical="center" textRotation="255"/>
    </xf>
    <xf numFmtId="0" fontId="1" fillId="11" borderId="34" xfId="0" applyFont="1" applyFill="1" applyBorder="1" applyAlignment="1">
      <alignment vertical="center" textRotation="255"/>
    </xf>
    <xf numFmtId="0" fontId="1" fillId="11" borderId="1" xfId="0" applyFont="1" applyFill="1" applyBorder="1" applyAlignment="1">
      <alignment vertical="center" textRotation="255"/>
    </xf>
    <xf numFmtId="0" fontId="10" fillId="0" borderId="17" xfId="0" applyFont="1" applyBorder="1">
      <alignment vertical="center"/>
    </xf>
    <xf numFmtId="0" fontId="1" fillId="3" borderId="17" xfId="0" applyFont="1" applyFill="1" applyBorder="1">
      <alignment vertical="center"/>
    </xf>
    <xf numFmtId="0" fontId="1" fillId="11" borderId="36" xfId="0" applyFont="1" applyFill="1" applyBorder="1" applyAlignment="1">
      <alignment vertical="center" textRotation="255"/>
    </xf>
    <xf numFmtId="0" fontId="1" fillId="3" borderId="25" xfId="0" applyFont="1" applyFill="1" applyBorder="1">
      <alignment vertical="center"/>
    </xf>
    <xf numFmtId="0" fontId="1" fillId="11" borderId="67" xfId="0" applyFont="1" applyFill="1" applyBorder="1">
      <alignment vertical="center"/>
    </xf>
    <xf numFmtId="0" fontId="8" fillId="3" borderId="38" xfId="52" applyFont="1" applyFill="1" applyBorder="1">
      <alignment vertical="center"/>
    </xf>
    <xf numFmtId="0" fontId="1" fillId="3" borderId="38" xfId="52" applyFont="1" applyFill="1" applyBorder="1">
      <alignment vertical="center"/>
    </xf>
    <xf numFmtId="0" fontId="1" fillId="3" borderId="40" xfId="0" applyFont="1" applyFill="1" applyBorder="1">
      <alignment vertical="center"/>
    </xf>
    <xf numFmtId="0" fontId="1" fillId="11" borderId="69" xfId="0" applyFont="1" applyFill="1" applyBorder="1" applyAlignment="1">
      <alignment vertical="center" textRotation="255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>
      <alignment vertical="center"/>
    </xf>
    <xf numFmtId="0" fontId="1" fillId="12" borderId="7" xfId="0" applyFont="1" applyFill="1" applyBorder="1" applyAlignment="1">
      <alignment vertical="center" textRotation="255"/>
    </xf>
    <xf numFmtId="0" fontId="5" fillId="12" borderId="34" xfId="0" applyFont="1" applyFill="1" applyBorder="1" applyAlignment="1">
      <alignment vertical="center" textRotation="255"/>
    </xf>
    <xf numFmtId="0" fontId="5" fillId="12" borderId="36" xfId="0" applyFont="1" applyFill="1" applyBorder="1" applyAlignment="1">
      <alignment vertical="center" textRotation="255"/>
    </xf>
    <xf numFmtId="0" fontId="5" fillId="12" borderId="34" xfId="0" applyFont="1" applyFill="1" applyBorder="1">
      <alignment vertical="center"/>
    </xf>
    <xf numFmtId="0" fontId="1" fillId="3" borderId="0" xfId="52" applyFont="1" applyFill="1" applyBorder="1">
      <alignment vertical="center"/>
    </xf>
    <xf numFmtId="0" fontId="1" fillId="3" borderId="72" xfId="0" applyFont="1" applyFill="1" applyBorder="1">
      <alignment vertical="center"/>
    </xf>
    <xf numFmtId="0" fontId="1" fillId="12" borderId="69" xfId="0" applyFont="1" applyFill="1" applyBorder="1" applyAlignment="1">
      <alignment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0" fontId="15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6" fillId="0" borderId="0" xfId="11" applyFont="1">
      <alignment vertical="center"/>
    </xf>
    <xf numFmtId="180" fontId="17" fillId="0" borderId="0" xfId="26" applyFont="1" applyFill="1" applyBorder="1" applyAlignment="1">
      <alignment vertical="center"/>
    </xf>
    <xf numFmtId="0" fontId="18" fillId="0" borderId="44" xfId="11" applyFont="1" applyBorder="1" applyAlignment="1">
      <alignment horizontal="center" vertical="center" wrapText="1"/>
    </xf>
    <xf numFmtId="0" fontId="18" fillId="0" borderId="3" xfId="11" applyFont="1" applyBorder="1" applyAlignment="1">
      <alignment horizontal="center" vertical="center" wrapText="1"/>
    </xf>
    <xf numFmtId="0" fontId="18" fillId="0" borderId="47" xfId="11" applyFont="1" applyBorder="1" applyAlignment="1">
      <alignment horizontal="center" vertical="center" wrapText="1"/>
    </xf>
    <xf numFmtId="0" fontId="18" fillId="0" borderId="21" xfId="11" applyFont="1" applyBorder="1" applyAlignment="1">
      <alignment horizontal="center" vertical="center" wrapText="1"/>
    </xf>
    <xf numFmtId="180" fontId="19" fillId="0" borderId="0" xfId="26" applyFont="1" applyAlignment="1">
      <alignment vertical="center"/>
    </xf>
    <xf numFmtId="0" fontId="19" fillId="0" borderId="0" xfId="11" applyFont="1" applyAlignment="1">
      <alignment horizontal="center" vertical="center" wrapText="1"/>
    </xf>
    <xf numFmtId="180" fontId="19" fillId="0" borderId="0" xfId="26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80" fontId="2" fillId="0" borderId="0" xfId="1" applyFont="1" applyFill="1" applyBorder="1" applyAlignment="1">
      <alignment horizontal="center" vertical="center"/>
    </xf>
    <xf numFmtId="180" fontId="2" fillId="0" borderId="0" xfId="1" applyFont="1" applyFill="1" applyBorder="1" applyAlignment="1">
      <alignment vertical="center"/>
    </xf>
    <xf numFmtId="0" fontId="23" fillId="0" borderId="0" xfId="11" applyFont="1" applyAlignment="1">
      <alignment horizontal="left" vertical="center"/>
    </xf>
    <xf numFmtId="180" fontId="0" fillId="0" borderId="0" xfId="26" applyFont="1" applyFill="1" applyBorder="1" applyAlignment="1">
      <alignment vertical="center"/>
    </xf>
    <xf numFmtId="180" fontId="5" fillId="0" borderId="0" xfId="26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45" xfId="11" applyFont="1" applyBorder="1" applyAlignment="1">
      <alignment horizontal="center" vertical="center" wrapText="1"/>
    </xf>
    <xf numFmtId="0" fontId="18" fillId="0" borderId="48" xfId="11" applyFont="1" applyBorder="1" applyAlignment="1">
      <alignment horizontal="center" vertical="center" wrapText="1"/>
    </xf>
    <xf numFmtId="180" fontId="18" fillId="0" borderId="0" xfId="26" applyFont="1" applyFill="1">
      <alignment vertical="center"/>
    </xf>
    <xf numFmtId="0" fontId="5" fillId="0" borderId="0" xfId="11" applyFont="1">
      <alignment vertical="center"/>
    </xf>
    <xf numFmtId="0" fontId="18" fillId="0" borderId="0" xfId="0" applyFont="1" applyBorder="1" applyAlignment="1">
      <alignment vertical="top" wrapText="1"/>
    </xf>
    <xf numFmtId="0" fontId="18" fillId="0" borderId="0" xfId="11" applyFont="1" applyAlignment="1">
      <alignment horizontal="center" vertical="center" wrapText="1"/>
    </xf>
    <xf numFmtId="180" fontId="6" fillId="0" borderId="0" xfId="1" applyFont="1" applyBorder="1" applyAlignment="1">
      <alignment vertical="center" wrapText="1"/>
    </xf>
    <xf numFmtId="180" fontId="21" fillId="0" borderId="0" xfId="1" applyFont="1" applyAlignment="1">
      <alignment vertical="center" wrapText="1"/>
    </xf>
    <xf numFmtId="180" fontId="18" fillId="0" borderId="0" xfId="26" applyFont="1" applyBorder="1" applyAlignment="1">
      <alignment vertical="center"/>
    </xf>
    <xf numFmtId="180" fontId="5" fillId="0" borderId="0" xfId="26" applyFont="1" applyFill="1" applyBorder="1">
      <alignment vertical="center"/>
    </xf>
    <xf numFmtId="180" fontId="20" fillId="0" borderId="0" xfId="1" applyFont="1" applyFill="1" applyBorder="1" applyAlignment="1">
      <alignment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8" fillId="3" borderId="14" xfId="52" applyFont="1" applyFill="1" applyBorder="1" applyAlignment="1">
      <alignment horizontal="right" vertical="center"/>
    </xf>
    <xf numFmtId="0" fontId="1" fillId="0" borderId="35" xfId="0" applyFont="1" applyBorder="1">
      <alignment vertical="center"/>
    </xf>
    <xf numFmtId="179" fontId="9" fillId="0" borderId="54" xfId="1" applyNumberFormat="1" applyFont="1" applyFill="1" applyBorder="1">
      <alignment vertical="center"/>
    </xf>
    <xf numFmtId="0" fontId="10" fillId="0" borderId="72" xfId="0" applyFont="1" applyBorder="1">
      <alignment vertical="center"/>
    </xf>
    <xf numFmtId="0" fontId="1" fillId="2" borderId="73" xfId="0" applyFont="1" applyFill="1" applyBorder="1" applyAlignment="1">
      <alignment vertical="center" textRotation="255"/>
    </xf>
    <xf numFmtId="0" fontId="1" fillId="0" borderId="74" xfId="0" applyFont="1" applyBorder="1" applyAlignment="1">
      <alignment vertical="center" textRotation="255"/>
    </xf>
    <xf numFmtId="0" fontId="5" fillId="0" borderId="74" xfId="0" applyFont="1" applyBorder="1" applyAlignment="1">
      <alignment horizontal="center" vertical="center"/>
    </xf>
    <xf numFmtId="178" fontId="9" fillId="0" borderId="75" xfId="0" applyNumberFormat="1" applyFont="1" applyBorder="1">
      <alignment vertical="center"/>
    </xf>
    <xf numFmtId="0" fontId="12" fillId="0" borderId="74" xfId="0" applyFont="1" applyBorder="1">
      <alignment vertical="center"/>
    </xf>
    <xf numFmtId="0" fontId="24" fillId="0" borderId="74" xfId="0" applyFont="1" applyBorder="1">
      <alignment vertical="center"/>
    </xf>
    <xf numFmtId="0" fontId="1" fillId="0" borderId="76" xfId="0" applyFont="1" applyBorder="1">
      <alignment vertical="center"/>
    </xf>
    <xf numFmtId="0" fontId="1" fillId="4" borderId="77" xfId="0" applyFont="1" applyFill="1" applyBorder="1" applyAlignment="1">
      <alignment vertical="center" textRotation="255" wrapText="1"/>
    </xf>
    <xf numFmtId="0" fontId="1" fillId="4" borderId="78" xfId="0" applyFont="1" applyFill="1" applyBorder="1" applyAlignment="1">
      <alignment vertical="center" textRotation="255"/>
    </xf>
    <xf numFmtId="0" fontId="8" fillId="3" borderId="9" xfId="52" applyFont="1" applyFill="1" applyBorder="1">
      <alignment vertical="center"/>
    </xf>
    <xf numFmtId="179" fontId="9" fillId="3" borderId="10" xfId="1" applyNumberFormat="1" applyFont="1" applyFill="1" applyBorder="1">
      <alignment vertical="center"/>
    </xf>
    <xf numFmtId="0" fontId="1" fillId="3" borderId="9" xfId="52" applyFont="1" applyFill="1" applyBorder="1">
      <alignment vertical="center"/>
    </xf>
    <xf numFmtId="0" fontId="10" fillId="3" borderId="12" xfId="0" applyFont="1" applyFill="1" applyBorder="1">
      <alignment vertical="center"/>
    </xf>
    <xf numFmtId="0" fontId="1" fillId="4" borderId="28" xfId="0" applyFont="1" applyFill="1" applyBorder="1" applyAlignment="1">
      <alignment vertical="center" textRotation="255" wrapText="1"/>
    </xf>
    <xf numFmtId="0" fontId="1" fillId="4" borderId="47" xfId="0" applyFont="1" applyFill="1" applyBorder="1" applyAlignment="1">
      <alignment vertical="center" textRotation="255" wrapText="1"/>
    </xf>
    <xf numFmtId="0" fontId="1" fillId="0" borderId="79" xfId="0" applyFont="1" applyBorder="1" applyAlignment="1">
      <alignment vertical="center" textRotation="255" wrapText="1"/>
    </xf>
    <xf numFmtId="0" fontId="5" fillId="0" borderId="26" xfId="0" applyFont="1" applyBorder="1" applyAlignment="1">
      <alignment horizontal="center" vertical="center"/>
    </xf>
    <xf numFmtId="178" fontId="9" fillId="0" borderId="80" xfId="0" applyNumberFormat="1" applyFont="1" applyBorder="1">
      <alignment vertical="center"/>
    </xf>
    <xf numFmtId="0" fontId="24" fillId="0" borderId="26" xfId="0" applyFont="1" applyBorder="1">
      <alignment vertical="center"/>
    </xf>
    <xf numFmtId="0" fontId="1" fillId="0" borderId="81" xfId="0" applyFont="1" applyBorder="1">
      <alignment vertical="center"/>
    </xf>
    <xf numFmtId="0" fontId="8" fillId="3" borderId="35" xfId="52" applyFont="1" applyFill="1" applyBorder="1">
      <alignment vertical="center"/>
    </xf>
    <xf numFmtId="0" fontId="8" fillId="3" borderId="0" xfId="52" applyFont="1" applyFill="1">
      <alignment vertical="center"/>
    </xf>
    <xf numFmtId="0" fontId="1" fillId="5" borderId="28" xfId="0" applyFont="1" applyFill="1" applyBorder="1">
      <alignment vertical="center"/>
    </xf>
    <xf numFmtId="0" fontId="1" fillId="5" borderId="82" xfId="0" applyFont="1" applyFill="1" applyBorder="1" applyAlignment="1">
      <alignment vertical="center" textRotation="255"/>
    </xf>
    <xf numFmtId="0" fontId="1" fillId="0" borderId="26" xfId="0" applyFont="1" applyBorder="1" applyAlignment="1">
      <alignment vertical="center" textRotation="255"/>
    </xf>
    <xf numFmtId="179" fontId="9" fillId="0" borderId="24" xfId="52" applyNumberFormat="1" applyFont="1" applyBorder="1" applyAlignment="1">
      <alignment horizontal="right" vertical="center"/>
    </xf>
    <xf numFmtId="0" fontId="1" fillId="6" borderId="82" xfId="0" applyFont="1" applyFill="1" applyBorder="1" applyAlignment="1">
      <alignment vertical="center" textRotation="255"/>
    </xf>
    <xf numFmtId="0" fontId="1" fillId="7" borderId="77" xfId="0" applyFont="1" applyFill="1" applyBorder="1" applyAlignment="1">
      <alignment vertical="center" textRotation="255"/>
    </xf>
    <xf numFmtId="0" fontId="1" fillId="7" borderId="83" xfId="0" applyFont="1" applyFill="1" applyBorder="1">
      <alignment vertical="center"/>
    </xf>
    <xf numFmtId="0" fontId="1" fillId="7" borderId="84" xfId="0" applyFont="1" applyFill="1" applyBorder="1" applyAlignment="1">
      <alignment vertical="center" textRotation="255"/>
    </xf>
    <xf numFmtId="179" fontId="9" fillId="0" borderId="15" xfId="52" applyNumberFormat="1" applyFont="1" applyBorder="1" applyAlignment="1">
      <alignment horizontal="right" vertical="center"/>
    </xf>
    <xf numFmtId="0" fontId="1" fillId="7" borderId="82" xfId="0" applyFont="1" applyFill="1" applyBorder="1" applyAlignment="1">
      <alignment vertical="center" textRotation="255"/>
    </xf>
    <xf numFmtId="0" fontId="7" fillId="0" borderId="85" xfId="0" applyFont="1" applyBorder="1" applyAlignment="1">
      <alignment horizontal="center" vertical="center"/>
    </xf>
    <xf numFmtId="0" fontId="1" fillId="8" borderId="84" xfId="0" applyFont="1" applyFill="1" applyBorder="1" applyAlignment="1">
      <alignment vertical="center" textRotation="255"/>
    </xf>
    <xf numFmtId="0" fontId="8" fillId="0" borderId="53" xfId="52" applyFont="1" applyBorder="1">
      <alignment vertical="center"/>
    </xf>
    <xf numFmtId="0" fontId="1" fillId="8" borderId="82" xfId="0" applyFont="1" applyFill="1" applyBorder="1" applyAlignment="1">
      <alignment vertical="center" textRotation="255"/>
    </xf>
    <xf numFmtId="0" fontId="12" fillId="0" borderId="86" xfId="0" applyFont="1" applyBorder="1">
      <alignment vertical="center"/>
    </xf>
    <xf numFmtId="0" fontId="1" fillId="0" borderId="87" xfId="0" applyFont="1" applyBorder="1">
      <alignment vertical="center"/>
    </xf>
    <xf numFmtId="0" fontId="1" fillId="9" borderId="77" xfId="0" applyFont="1" applyFill="1" applyBorder="1" applyAlignment="1">
      <alignment vertical="center" textRotation="255"/>
    </xf>
    <xf numFmtId="0" fontId="1" fillId="9" borderId="78" xfId="0" applyFont="1" applyFill="1" applyBorder="1" applyAlignment="1">
      <alignment vertical="center" textRotation="255"/>
    </xf>
    <xf numFmtId="0" fontId="1" fillId="3" borderId="88" xfId="0" applyFont="1" applyFill="1" applyBorder="1">
      <alignment vertical="center"/>
    </xf>
    <xf numFmtId="0" fontId="1" fillId="9" borderId="28" xfId="0" applyFont="1" applyFill="1" applyBorder="1" applyAlignment="1">
      <alignment vertical="center" textRotation="255"/>
    </xf>
    <xf numFmtId="0" fontId="1" fillId="3" borderId="61" xfId="0" applyFont="1" applyFill="1" applyBorder="1">
      <alignment vertical="center"/>
    </xf>
    <xf numFmtId="0" fontId="1" fillId="9" borderId="8" xfId="0" applyFont="1" applyFill="1" applyBorder="1" applyAlignment="1">
      <alignment vertical="center" textRotation="255"/>
    </xf>
    <xf numFmtId="0" fontId="10" fillId="3" borderId="64" xfId="0" applyFont="1" applyFill="1" applyBorder="1">
      <alignment vertical="center"/>
    </xf>
    <xf numFmtId="0" fontId="1" fillId="9" borderId="47" xfId="0" applyFont="1" applyFill="1" applyBorder="1" applyAlignment="1">
      <alignment vertical="center" textRotation="255"/>
    </xf>
    <xf numFmtId="0" fontId="1" fillId="0" borderId="7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8" fontId="9" fillId="0" borderId="20" xfId="0" applyNumberFormat="1" applyFont="1" applyBorder="1">
      <alignment vertical="center"/>
    </xf>
    <xf numFmtId="0" fontId="12" fillId="0" borderId="89" xfId="0" applyFont="1" applyBorder="1">
      <alignment vertical="center"/>
    </xf>
    <xf numFmtId="0" fontId="1" fillId="10" borderId="28" xfId="0" applyFont="1" applyFill="1" applyBorder="1" applyAlignment="1">
      <alignment vertical="center" textRotation="255"/>
    </xf>
    <xf numFmtId="0" fontId="1" fillId="3" borderId="68" xfId="0" applyFont="1" applyFill="1" applyBorder="1">
      <alignment vertical="center"/>
    </xf>
    <xf numFmtId="0" fontId="1" fillId="10" borderId="27" xfId="0" applyFont="1" applyFill="1" applyBorder="1" applyAlignment="1">
      <alignment vertical="center" textRotation="255"/>
    </xf>
    <xf numFmtId="0" fontId="1" fillId="0" borderId="90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11" borderId="77" xfId="0" applyFont="1" applyFill="1" applyBorder="1" applyAlignment="1">
      <alignment vertical="center" textRotation="255"/>
    </xf>
    <xf numFmtId="0" fontId="1" fillId="11" borderId="91" xfId="0" applyFont="1" applyFill="1" applyBorder="1">
      <alignment vertical="center"/>
    </xf>
    <xf numFmtId="0" fontId="1" fillId="11" borderId="27" xfId="0" applyFont="1" applyFill="1" applyBorder="1" applyAlignment="1">
      <alignment vertical="center" textRotation="255"/>
    </xf>
    <xf numFmtId="0" fontId="1" fillId="0" borderId="89" xfId="0" applyFont="1" applyBorder="1" applyAlignment="1">
      <alignment horizontal="center" vertical="center"/>
    </xf>
    <xf numFmtId="0" fontId="1" fillId="0" borderId="48" xfId="0" applyFont="1" applyBorder="1">
      <alignment vertical="center"/>
    </xf>
    <xf numFmtId="0" fontId="1" fillId="12" borderId="77" xfId="0" applyFont="1" applyFill="1" applyBorder="1" applyAlignment="1">
      <alignment vertical="center" textRotation="255"/>
    </xf>
    <xf numFmtId="0" fontId="5" fillId="12" borderId="28" xfId="0" applyFont="1" applyFill="1" applyBorder="1">
      <alignment vertical="center"/>
    </xf>
    <xf numFmtId="0" fontId="1" fillId="3" borderId="92" xfId="0" applyFont="1" applyFill="1" applyBorder="1">
      <alignment vertical="center"/>
    </xf>
    <xf numFmtId="0" fontId="1" fillId="12" borderId="27" xfId="0" applyFont="1" applyFill="1" applyBorder="1" applyAlignment="1">
      <alignment vertical="center" textRotation="255"/>
    </xf>
    <xf numFmtId="0" fontId="1" fillId="0" borderId="2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180" fontId="6" fillId="0" borderId="0" xfId="1" applyFont="1" applyFill="1" applyBorder="1" applyAlignment="1">
      <alignment vertical="center" wrapText="1"/>
    </xf>
    <xf numFmtId="180" fontId="21" fillId="0" borderId="0" xfId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1" fillId="0" borderId="0" xfId="0" applyFont="1" applyAlignment="1"/>
    <xf numFmtId="176" fontId="1" fillId="0" borderId="0" xfId="0" applyNumberFormat="1" applyFont="1">
      <alignment vertical="center"/>
    </xf>
    <xf numFmtId="176" fontId="25" fillId="0" borderId="0" xfId="0" applyNumberFormat="1" applyFont="1">
      <alignment vertical="center"/>
    </xf>
    <xf numFmtId="0" fontId="18" fillId="0" borderId="0" xfId="11" applyFont="1">
      <alignment vertical="center"/>
    </xf>
    <xf numFmtId="180" fontId="18" fillId="0" borderId="0" xfId="26" applyFont="1" applyAlignment="1">
      <alignment vertical="center"/>
    </xf>
    <xf numFmtId="180" fontId="5" fillId="0" borderId="0" xfId="26" applyFont="1" applyFill="1">
      <alignment vertical="center"/>
    </xf>
    <xf numFmtId="176" fontId="3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7" fillId="0" borderId="0" xfId="0" applyNumberFormat="1" applyFont="1">
      <alignment vertical="center"/>
    </xf>
    <xf numFmtId="176" fontId="0" fillId="13" borderId="0" xfId="0" applyNumberFormat="1" applyFill="1">
      <alignment vertical="center"/>
    </xf>
    <xf numFmtId="176" fontId="0" fillId="14" borderId="0" xfId="0" applyNumberFormat="1" applyFill="1">
      <alignment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78" xfId="1" applyNumberFormat="1" applyFont="1" applyFill="1" applyBorder="1" applyAlignment="1">
      <alignment horizontal="center" vertical="center"/>
    </xf>
    <xf numFmtId="176" fontId="25" fillId="0" borderId="78" xfId="1" applyNumberFormat="1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 textRotation="255"/>
    </xf>
    <xf numFmtId="0" fontId="8" fillId="0" borderId="93" xfId="52" applyFont="1" applyBorder="1">
      <alignment vertical="center"/>
    </xf>
    <xf numFmtId="176" fontId="9" fillId="0" borderId="94" xfId="1" applyNumberFormat="1" applyFont="1" applyFill="1" applyBorder="1">
      <alignment vertical="center"/>
    </xf>
    <xf numFmtId="176" fontId="9" fillId="0" borderId="94" xfId="1" applyNumberFormat="1" applyFont="1" applyFill="1" applyBorder="1">
      <alignment vertical="center"/>
    </xf>
    <xf numFmtId="176" fontId="28" fillId="0" borderId="94" xfId="1" applyNumberFormat="1" applyFont="1" applyFill="1" applyBorder="1">
      <alignment vertical="center"/>
    </xf>
    <xf numFmtId="0" fontId="1" fillId="2" borderId="7" xfId="0" applyFont="1" applyFill="1" applyBorder="1" applyAlignment="1">
      <alignment horizontal="center" vertical="center" textRotation="255"/>
    </xf>
    <xf numFmtId="0" fontId="8" fillId="0" borderId="95" xfId="52" applyFont="1" applyBorder="1">
      <alignment vertical="center"/>
    </xf>
    <xf numFmtId="176" fontId="9" fillId="0" borderId="96" xfId="1" applyNumberFormat="1" applyFont="1" applyFill="1" applyBorder="1">
      <alignment vertical="center"/>
    </xf>
    <xf numFmtId="176" fontId="28" fillId="0" borderId="96" xfId="1" applyNumberFormat="1" applyFont="1" applyFill="1" applyBorder="1">
      <alignment vertical="center"/>
    </xf>
    <xf numFmtId="176" fontId="9" fillId="0" borderId="96" xfId="1" applyNumberFormat="1" applyFont="1" applyFill="1" applyBorder="1">
      <alignment vertical="center"/>
    </xf>
    <xf numFmtId="0" fontId="1" fillId="0" borderId="95" xfId="0" applyFont="1" applyBorder="1">
      <alignment vertical="center"/>
    </xf>
    <xf numFmtId="176" fontId="9" fillId="0" borderId="96" xfId="1" applyNumberFormat="1" applyFont="1" applyFill="1" applyBorder="1">
      <alignment vertical="center"/>
    </xf>
    <xf numFmtId="0" fontId="1" fillId="2" borderId="27" xfId="0" applyFont="1" applyFill="1" applyBorder="1" applyAlignment="1">
      <alignment horizontal="center" vertical="center" textRotation="255"/>
    </xf>
    <xf numFmtId="0" fontId="1" fillId="0" borderId="97" xfId="0" applyFont="1" applyBorder="1">
      <alignment vertical="center"/>
    </xf>
    <xf numFmtId="176" fontId="9" fillId="0" borderId="98" xfId="1" applyNumberFormat="1" applyFont="1" applyFill="1" applyBorder="1">
      <alignment vertical="center"/>
    </xf>
    <xf numFmtId="176" fontId="9" fillId="0" borderId="49" xfId="1" applyNumberFormat="1" applyFont="1" applyFill="1" applyBorder="1">
      <alignment vertical="center"/>
    </xf>
    <xf numFmtId="176" fontId="28" fillId="0" borderId="98" xfId="1" applyNumberFormat="1" applyFont="1" applyFill="1" applyBorder="1">
      <alignment vertical="center"/>
    </xf>
    <xf numFmtId="176" fontId="9" fillId="0" borderId="98" xfId="1" applyNumberFormat="1" applyFont="1" applyFill="1" applyBorder="1">
      <alignment vertical="center"/>
    </xf>
    <xf numFmtId="0" fontId="1" fillId="0" borderId="99" xfId="0" applyFont="1" applyBorder="1">
      <alignment vertical="center"/>
    </xf>
    <xf numFmtId="176" fontId="9" fillId="0" borderId="100" xfId="1" applyNumberFormat="1" applyFont="1" applyFill="1" applyBorder="1">
      <alignment vertical="center"/>
    </xf>
    <xf numFmtId="176" fontId="9" fillId="0" borderId="100" xfId="1" applyNumberFormat="1" applyFont="1" applyFill="1" applyBorder="1">
      <alignment vertical="center"/>
    </xf>
    <xf numFmtId="176" fontId="28" fillId="0" borderId="100" xfId="1" applyNumberFormat="1" applyFont="1" applyFill="1" applyBorder="1">
      <alignment vertical="center"/>
    </xf>
    <xf numFmtId="0" fontId="8" fillId="0" borderId="97" xfId="52" applyFont="1" applyBorder="1">
      <alignment vertical="center"/>
    </xf>
    <xf numFmtId="176" fontId="9" fillId="0" borderId="98" xfId="1" applyNumberFormat="1" applyFont="1" applyFill="1" applyBorder="1">
      <alignment vertical="center"/>
    </xf>
    <xf numFmtId="0" fontId="8" fillId="0" borderId="99" xfId="52" applyFont="1" applyBorder="1">
      <alignment vertical="center"/>
    </xf>
    <xf numFmtId="0" fontId="1" fillId="2" borderId="69" xfId="0" applyFont="1" applyFill="1" applyBorder="1" applyAlignment="1">
      <alignment horizontal="center" vertical="center" textRotation="255"/>
    </xf>
    <xf numFmtId="0" fontId="8" fillId="0" borderId="101" xfId="52" applyFont="1" applyBorder="1">
      <alignment vertical="center"/>
    </xf>
    <xf numFmtId="176" fontId="9" fillId="0" borderId="102" xfId="1" applyNumberFormat="1" applyFont="1" applyFill="1" applyBorder="1">
      <alignment vertical="center"/>
    </xf>
    <xf numFmtId="176" fontId="9" fillId="0" borderId="103" xfId="1" applyNumberFormat="1" applyFont="1" applyFill="1" applyBorder="1">
      <alignment vertical="center"/>
    </xf>
    <xf numFmtId="176" fontId="28" fillId="0" borderId="102" xfId="1" applyNumberFormat="1" applyFont="1" applyFill="1" applyBorder="1">
      <alignment vertical="center"/>
    </xf>
    <xf numFmtId="176" fontId="9" fillId="0" borderId="102" xfId="1" applyNumberFormat="1" applyFont="1" applyFill="1" applyBorder="1">
      <alignment vertical="center"/>
    </xf>
    <xf numFmtId="0" fontId="1" fillId="4" borderId="7" xfId="0" applyFont="1" applyFill="1" applyBorder="1" applyAlignment="1">
      <alignment horizontal="center" vertical="center" textRotation="255" wrapText="1"/>
    </xf>
    <xf numFmtId="0" fontId="1" fillId="4" borderId="7" xfId="0" applyFont="1" applyFill="1" applyBorder="1" applyAlignment="1">
      <alignment horizontal="center" vertical="center" textRotation="255"/>
    </xf>
    <xf numFmtId="0" fontId="1" fillId="4" borderId="27" xfId="0" applyFont="1" applyFill="1" applyBorder="1" applyAlignment="1">
      <alignment horizontal="center" vertical="center" textRotation="255"/>
    </xf>
    <xf numFmtId="0" fontId="1" fillId="0" borderId="97" xfId="52" applyFont="1" applyBorder="1">
      <alignment vertical="center"/>
    </xf>
    <xf numFmtId="176" fontId="9" fillId="0" borderId="100" xfId="1" applyNumberFormat="1" applyFont="1" applyFill="1" applyBorder="1">
      <alignment vertical="center"/>
    </xf>
    <xf numFmtId="0" fontId="1" fillId="4" borderId="69" xfId="0" applyFont="1" applyFill="1" applyBorder="1" applyAlignment="1">
      <alignment horizontal="center" vertical="center" textRotation="255" wrapText="1"/>
    </xf>
    <xf numFmtId="0" fontId="1" fillId="0" borderId="101" xfId="0" applyFont="1" applyBorder="1">
      <alignment vertical="center"/>
    </xf>
    <xf numFmtId="0" fontId="1" fillId="5" borderId="7" xfId="0" applyFont="1" applyFill="1" applyBorder="1" applyAlignment="1">
      <alignment horizontal="center" vertical="center" textRotation="255"/>
    </xf>
    <xf numFmtId="0" fontId="1" fillId="5" borderId="27" xfId="0" applyFont="1" applyFill="1" applyBorder="1" applyAlignment="1">
      <alignment horizontal="center" vertical="center" textRotation="255"/>
    </xf>
    <xf numFmtId="0" fontId="1" fillId="5" borderId="69" xfId="0" applyFont="1" applyFill="1" applyBorder="1" applyAlignment="1">
      <alignment horizontal="center" vertical="center" textRotation="255"/>
    </xf>
    <xf numFmtId="0" fontId="1" fillId="5" borderId="38" xfId="0" applyFont="1" applyFill="1" applyBorder="1">
      <alignment vertical="center"/>
    </xf>
    <xf numFmtId="0" fontId="8" fillId="0" borderId="104" xfId="52" applyFont="1" applyBorder="1">
      <alignment vertical="center"/>
    </xf>
    <xf numFmtId="176" fontId="9" fillId="0" borderId="39" xfId="1" applyNumberFormat="1" applyFont="1" applyFill="1" applyBorder="1">
      <alignment vertical="center"/>
    </xf>
    <xf numFmtId="176" fontId="9" fillId="0" borderId="39" xfId="1" applyNumberFormat="1" applyFont="1" applyFill="1" applyBorder="1">
      <alignment vertical="center"/>
    </xf>
    <xf numFmtId="176" fontId="28" fillId="0" borderId="39" xfId="1" applyNumberFormat="1" applyFont="1" applyFill="1" applyBorder="1">
      <alignment vertical="center"/>
    </xf>
    <xf numFmtId="0" fontId="1" fillId="6" borderId="7" xfId="0" applyFont="1" applyFill="1" applyBorder="1" applyAlignment="1">
      <alignment horizontal="center" vertical="center" textRotation="255"/>
    </xf>
    <xf numFmtId="0" fontId="1" fillId="6" borderId="27" xfId="0" applyFont="1" applyFill="1" applyBorder="1" applyAlignment="1">
      <alignment horizontal="center" vertical="center" textRotation="255"/>
    </xf>
    <xf numFmtId="0" fontId="1" fillId="6" borderId="69" xfId="0" applyFont="1" applyFill="1" applyBorder="1" applyAlignment="1">
      <alignment horizontal="center" vertical="center" textRotation="255"/>
    </xf>
    <xf numFmtId="176" fontId="9" fillId="0" borderId="102" xfId="52" applyNumberFormat="1" applyFont="1" applyFill="1" applyBorder="1" applyAlignment="1">
      <alignment horizontal="right" vertical="center"/>
    </xf>
    <xf numFmtId="176" fontId="28" fillId="0" borderId="102" xfId="52" applyNumberFormat="1" applyFont="1" applyBorder="1" applyAlignment="1">
      <alignment horizontal="right" vertical="center"/>
    </xf>
    <xf numFmtId="0" fontId="1" fillId="7" borderId="7" xfId="0" applyFont="1" applyFill="1" applyBorder="1" applyAlignment="1">
      <alignment horizontal="center" vertical="center" textRotation="255"/>
    </xf>
    <xf numFmtId="0" fontId="1" fillId="7" borderId="21" xfId="0" applyFont="1" applyFill="1" applyBorder="1">
      <alignment vertical="center"/>
    </xf>
    <xf numFmtId="0" fontId="8" fillId="0" borderId="43" xfId="52" applyFont="1" applyBorder="1">
      <alignment vertical="center"/>
    </xf>
    <xf numFmtId="176" fontId="9" fillId="0" borderId="20" xfId="1" applyNumberFormat="1" applyFont="1" applyFill="1" applyBorder="1">
      <alignment vertical="center"/>
    </xf>
    <xf numFmtId="176" fontId="9" fillId="0" borderId="20" xfId="1" applyNumberFormat="1" applyFont="1" applyFill="1" applyBorder="1">
      <alignment vertical="center"/>
    </xf>
    <xf numFmtId="176" fontId="28" fillId="0" borderId="20" xfId="1" applyNumberFormat="1" applyFont="1" applyFill="1" applyBorder="1">
      <alignment vertical="center"/>
    </xf>
    <xf numFmtId="0" fontId="1" fillId="7" borderId="27" xfId="0" applyFont="1" applyFill="1" applyBorder="1" applyAlignment="1">
      <alignment horizontal="center" vertical="center" textRotation="255"/>
    </xf>
    <xf numFmtId="0" fontId="1" fillId="7" borderId="69" xfId="0" applyFont="1" applyFill="1" applyBorder="1" applyAlignment="1">
      <alignment horizontal="center" vertical="center" textRotation="255"/>
    </xf>
    <xf numFmtId="0" fontId="1" fillId="7" borderId="38" xfId="0" applyFont="1" applyFill="1" applyBorder="1">
      <alignment vertical="center"/>
    </xf>
    <xf numFmtId="0" fontId="1" fillId="0" borderId="104" xfId="0" applyFont="1" applyBorder="1">
      <alignment vertical="center"/>
    </xf>
    <xf numFmtId="176" fontId="9" fillId="0" borderId="39" xfId="52" applyNumberFormat="1" applyFont="1" applyBorder="1" applyAlignment="1">
      <alignment horizontal="right" vertical="center"/>
    </xf>
    <xf numFmtId="176" fontId="28" fillId="0" borderId="39" xfId="52" applyNumberFormat="1" applyFont="1" applyBorder="1" applyAlignment="1">
      <alignment horizontal="right" vertical="center"/>
    </xf>
    <xf numFmtId="180" fontId="18" fillId="0" borderId="0" xfId="26" applyFont="1" applyBorder="1">
      <alignment vertical="center"/>
    </xf>
    <xf numFmtId="0" fontId="0" fillId="0" borderId="105" xfId="0" applyBorder="1" applyAlignment="1">
      <alignment horizontal="center" vertical="center"/>
    </xf>
    <xf numFmtId="180" fontId="17" fillId="0" borderId="3" xfId="26" applyFont="1" applyFill="1" applyBorder="1" applyAlignment="1">
      <alignment horizontal="center" vertical="center"/>
    </xf>
    <xf numFmtId="180" fontId="0" fillId="0" borderId="3" xfId="26" applyFont="1" applyFill="1" applyBorder="1">
      <alignment vertical="center"/>
    </xf>
    <xf numFmtId="180" fontId="17" fillId="0" borderId="45" xfId="26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80" fontId="17" fillId="0" borderId="106" xfId="26" applyFont="1" applyFill="1" applyBorder="1" applyAlignment="1">
      <alignment horizontal="center" vertical="center"/>
    </xf>
    <xf numFmtId="180" fontId="17" fillId="0" borderId="107" xfId="26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180" fontId="17" fillId="0" borderId="109" xfId="26" applyFont="1" applyFill="1" applyBorder="1" applyAlignment="1">
      <alignment horizontal="center" vertical="center"/>
    </xf>
    <xf numFmtId="180" fontId="18" fillId="0" borderId="0" xfId="26" applyFont="1">
      <alignment vertical="center"/>
    </xf>
    <xf numFmtId="180" fontId="17" fillId="0" borderId="110" xfId="26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4" fillId="0" borderId="0" xfId="11" applyFont="1">
      <alignment vertical="center"/>
    </xf>
    <xf numFmtId="0" fontId="0" fillId="0" borderId="43" xfId="0" applyBorder="1">
      <alignment vertical="center"/>
    </xf>
    <xf numFmtId="180" fontId="17" fillId="0" borderId="21" xfId="26" applyFont="1" applyFill="1" applyBorder="1" applyAlignment="1">
      <alignment horizontal="center" vertical="center"/>
    </xf>
    <xf numFmtId="180" fontId="18" fillId="0" borderId="21" xfId="26" applyFont="1" applyBorder="1">
      <alignment vertical="center"/>
    </xf>
    <xf numFmtId="180" fontId="17" fillId="0" borderId="48" xfId="26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17" fillId="0" borderId="0" xfId="26" applyFont="1" applyFill="1" applyBorder="1" applyAlignment="1">
      <alignment horizontal="center" vertical="center"/>
    </xf>
    <xf numFmtId="0" fontId="4" fillId="0" borderId="0" xfId="11" applyFont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15" borderId="0" xfId="0" applyNumberFormat="1" applyFill="1">
      <alignment vertical="center"/>
    </xf>
    <xf numFmtId="176" fontId="7" fillId="0" borderId="3" xfId="1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111" xfId="52" applyFont="1" applyBorder="1">
      <alignment vertical="center"/>
    </xf>
    <xf numFmtId="0" fontId="1" fillId="8" borderId="77" xfId="0" applyFont="1" applyFill="1" applyBorder="1" applyAlignment="1">
      <alignment horizontal="center" vertical="center" textRotation="255"/>
    </xf>
    <xf numFmtId="0" fontId="8" fillId="0" borderId="112" xfId="52" applyFont="1" applyBorder="1">
      <alignment vertical="center"/>
    </xf>
    <xf numFmtId="0" fontId="1" fillId="8" borderId="7" xfId="0" applyFont="1" applyFill="1" applyBorder="1" applyAlignment="1">
      <alignment horizontal="center" vertical="center" textRotation="255"/>
    </xf>
    <xf numFmtId="0" fontId="8" fillId="0" borderId="112" xfId="52" applyFont="1" applyBorder="1" applyAlignment="1">
      <alignment horizontal="right" vertical="center"/>
    </xf>
    <xf numFmtId="0" fontId="1" fillId="0" borderId="112" xfId="0" applyFont="1" applyBorder="1">
      <alignment vertical="center"/>
    </xf>
    <xf numFmtId="0" fontId="1" fillId="8" borderId="27" xfId="0" applyFont="1" applyFill="1" applyBorder="1" applyAlignment="1">
      <alignment horizontal="center" vertical="center" textRotation="255"/>
    </xf>
    <xf numFmtId="0" fontId="1" fillId="0" borderId="113" xfId="0" applyFont="1" applyBorder="1">
      <alignment vertical="center"/>
    </xf>
    <xf numFmtId="0" fontId="1" fillId="0" borderId="114" xfId="0" applyFont="1" applyBorder="1">
      <alignment vertical="center"/>
    </xf>
    <xf numFmtId="0" fontId="8" fillId="0" borderId="113" xfId="52" applyFont="1" applyBorder="1">
      <alignment vertical="center"/>
    </xf>
    <xf numFmtId="0" fontId="8" fillId="0" borderId="114" xfId="52" applyFont="1" applyBorder="1">
      <alignment vertical="center"/>
    </xf>
    <xf numFmtId="0" fontId="1" fillId="8" borderId="69" xfId="0" applyFont="1" applyFill="1" applyBorder="1" applyAlignment="1">
      <alignment horizontal="center" vertical="center" textRotation="255"/>
    </xf>
    <xf numFmtId="0" fontId="1" fillId="9" borderId="7" xfId="0" applyFont="1" applyFill="1" applyBorder="1" applyAlignment="1">
      <alignment horizontal="center" vertical="center" textRotation="255"/>
    </xf>
    <xf numFmtId="0" fontId="1" fillId="9" borderId="27" xfId="0" applyFont="1" applyFill="1" applyBorder="1" applyAlignment="1">
      <alignment horizontal="center" vertical="center" textRotation="255"/>
    </xf>
    <xf numFmtId="0" fontId="8" fillId="0" borderId="115" xfId="52" applyFont="1" applyBorder="1">
      <alignment vertical="center"/>
    </xf>
    <xf numFmtId="0" fontId="1" fillId="9" borderId="69" xfId="0" applyFont="1" applyFill="1" applyBorder="1" applyAlignment="1">
      <alignment horizontal="center" vertical="center" textRotation="255"/>
    </xf>
    <xf numFmtId="0" fontId="1" fillId="10" borderId="7" xfId="0" applyFont="1" applyFill="1" applyBorder="1" applyAlignment="1">
      <alignment horizontal="center" vertical="center" textRotation="255"/>
    </xf>
    <xf numFmtId="0" fontId="1" fillId="10" borderId="27" xfId="0" applyFont="1" applyFill="1" applyBorder="1" applyAlignment="1">
      <alignment horizontal="center" vertical="center" textRotation="255"/>
    </xf>
    <xf numFmtId="0" fontId="1" fillId="0" borderId="115" xfId="0" applyFont="1" applyBorder="1">
      <alignment vertical="center"/>
    </xf>
    <xf numFmtId="0" fontId="1" fillId="10" borderId="41" xfId="0" applyFont="1" applyFill="1" applyBorder="1" applyAlignment="1">
      <alignment horizontal="center" vertical="center" textRotation="255"/>
    </xf>
    <xf numFmtId="0" fontId="1" fillId="10" borderId="69" xfId="0" applyFont="1" applyFill="1" applyBorder="1" applyAlignment="1">
      <alignment horizontal="center" vertical="center" textRotation="255"/>
    </xf>
    <xf numFmtId="0" fontId="1" fillId="10" borderId="37" xfId="0" applyFont="1" applyFill="1" applyBorder="1" applyAlignment="1">
      <alignment horizontal="center" vertical="center" textRotation="255"/>
    </xf>
    <xf numFmtId="0" fontId="1" fillId="11" borderId="7" xfId="0" applyFont="1" applyFill="1" applyBorder="1" applyAlignment="1">
      <alignment horizontal="center" vertical="center" textRotation="255"/>
    </xf>
    <xf numFmtId="0" fontId="8" fillId="0" borderId="116" xfId="52" applyFont="1" applyBorder="1">
      <alignment vertical="center"/>
    </xf>
    <xf numFmtId="0" fontId="1" fillId="11" borderId="27" xfId="0" applyFont="1" applyFill="1" applyBorder="1" applyAlignment="1">
      <alignment horizontal="center" vertical="center" textRotation="255"/>
    </xf>
    <xf numFmtId="0" fontId="1" fillId="11" borderId="38" xfId="0" applyFont="1" applyFill="1" applyBorder="1">
      <alignment vertical="center"/>
    </xf>
    <xf numFmtId="0" fontId="1" fillId="12" borderId="77" xfId="0" applyFont="1" applyFill="1" applyBorder="1" applyAlignment="1">
      <alignment horizontal="center" vertical="center" textRotation="255"/>
    </xf>
    <xf numFmtId="0" fontId="5" fillId="12" borderId="7" xfId="0" applyFont="1" applyFill="1" applyBorder="1" applyAlignment="1">
      <alignment horizontal="center" vertical="center" textRotation="255"/>
    </xf>
    <xf numFmtId="0" fontId="1" fillId="12" borderId="7" xfId="0" applyFont="1" applyFill="1" applyBorder="1" applyAlignment="1">
      <alignment horizontal="center" vertical="center" textRotation="255"/>
    </xf>
    <xf numFmtId="0" fontId="5" fillId="12" borderId="27" xfId="0" applyFont="1" applyFill="1" applyBorder="1" applyAlignment="1">
      <alignment horizontal="center" vertical="center" textRotation="255"/>
    </xf>
    <xf numFmtId="176" fontId="9" fillId="0" borderId="102" xfId="52" applyNumberFormat="1" applyFont="1" applyBorder="1" applyAlignment="1">
      <alignment horizontal="right" vertical="center"/>
    </xf>
    <xf numFmtId="0" fontId="1" fillId="12" borderId="69" xfId="0" applyFont="1" applyFill="1" applyBorder="1" applyAlignment="1">
      <alignment horizontal="center" vertical="center" textRotation="255"/>
    </xf>
    <xf numFmtId="0" fontId="5" fillId="12" borderId="38" xfId="0" applyFont="1" applyFill="1" applyBorder="1">
      <alignment vertical="center"/>
    </xf>
    <xf numFmtId="0" fontId="8" fillId="0" borderId="117" xfId="52" applyFont="1" applyBorder="1">
      <alignment vertical="center"/>
    </xf>
    <xf numFmtId="0" fontId="1" fillId="0" borderId="0" xfId="0" applyFont="1" applyAlignment="1">
      <alignment vertical="center" textRotation="255"/>
    </xf>
    <xf numFmtId="0" fontId="1" fillId="0" borderId="116" xfId="0" applyFont="1" applyBorder="1">
      <alignment vertical="center"/>
    </xf>
    <xf numFmtId="176" fontId="22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/>
    </xf>
    <xf numFmtId="176" fontId="7" fillId="0" borderId="49" xfId="1" applyNumberFormat="1" applyFont="1" applyFill="1" applyBorder="1" applyAlignment="1">
      <alignment horizontal="center" vertical="center"/>
    </xf>
    <xf numFmtId="176" fontId="7" fillId="0" borderId="118" xfId="1" applyNumberFormat="1" applyFont="1" applyFill="1" applyBorder="1" applyAlignment="1">
      <alignment horizontal="center" vertical="center"/>
    </xf>
    <xf numFmtId="176" fontId="25" fillId="0" borderId="118" xfId="1" applyNumberFormat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0" fontId="1" fillId="0" borderId="93" xfId="0" applyFont="1" applyBorder="1">
      <alignment vertical="center"/>
    </xf>
    <xf numFmtId="176" fontId="9" fillId="0" borderId="94" xfId="1" applyNumberFormat="1" applyFont="1" applyFill="1" applyBorder="1">
      <alignment vertical="center"/>
    </xf>
    <xf numFmtId="0" fontId="1" fillId="0" borderId="99" xfId="52" applyFont="1" applyBorder="1">
      <alignment vertical="center"/>
    </xf>
    <xf numFmtId="176" fontId="9" fillId="0" borderId="119" xfId="1" applyNumberFormat="1" applyFont="1" applyFill="1" applyBorder="1">
      <alignment vertical="center"/>
    </xf>
    <xf numFmtId="176" fontId="9" fillId="0" borderId="4" xfId="1" applyNumberFormat="1" applyFont="1" applyFill="1" applyBorder="1">
      <alignment vertical="center"/>
    </xf>
    <xf numFmtId="176" fontId="28" fillId="0" borderId="119" xfId="1" applyNumberFormat="1" applyFont="1" applyFill="1" applyBorder="1">
      <alignment vertical="center"/>
    </xf>
    <xf numFmtId="176" fontId="9" fillId="0" borderId="119" xfId="1" applyNumberFormat="1" applyFont="1" applyFill="1" applyBorder="1">
      <alignment vertical="center"/>
    </xf>
    <xf numFmtId="176" fontId="9" fillId="0" borderId="102" xfId="1" applyNumberFormat="1" applyFont="1" applyFill="1" applyBorder="1">
      <alignment vertical="center"/>
    </xf>
    <xf numFmtId="0" fontId="8" fillId="0" borderId="38" xfId="52" applyFont="1" applyBorder="1">
      <alignment vertical="center"/>
    </xf>
    <xf numFmtId="176" fontId="9" fillId="0" borderId="39" xfId="52" applyNumberFormat="1" applyFont="1" applyFill="1" applyBorder="1" applyAlignment="1">
      <alignment horizontal="right" vertical="center"/>
    </xf>
    <xf numFmtId="176" fontId="9" fillId="0" borderId="67" xfId="1" applyNumberFormat="1" applyFont="1" applyFill="1" applyBorder="1">
      <alignment vertical="center"/>
    </xf>
    <xf numFmtId="176" fontId="9" fillId="0" borderId="38" xfId="52" applyNumberFormat="1" applyFont="1" applyBorder="1" applyAlignment="1">
      <alignment horizontal="right" vertical="center"/>
    </xf>
    <xf numFmtId="176" fontId="9" fillId="0" borderId="100" xfId="1" applyNumberFormat="1" applyFont="1" applyFill="1" applyBorder="1" applyAlignment="1">
      <alignment horizontal="center" vertical="center"/>
    </xf>
    <xf numFmtId="0" fontId="1" fillId="0" borderId="95" xfId="52" applyFont="1" applyBorder="1">
      <alignment vertical="center"/>
    </xf>
    <xf numFmtId="176" fontId="9" fillId="0" borderId="96" xfId="1" applyNumberFormat="1" applyFont="1" applyFill="1" applyBorder="1" applyAlignment="1">
      <alignment horizontal="center" vertical="center"/>
    </xf>
    <xf numFmtId="176" fontId="9" fillId="0" borderId="98" xfId="1" applyNumberFormat="1" applyFont="1" applyFill="1" applyBorder="1" applyAlignment="1">
      <alignment horizontal="center" vertical="center"/>
    </xf>
    <xf numFmtId="0" fontId="1" fillId="0" borderId="104" xfId="52" applyFont="1" applyBorder="1">
      <alignment vertical="center"/>
    </xf>
    <xf numFmtId="176" fontId="9" fillId="0" borderId="0" xfId="0" applyNumberFormat="1" applyFont="1">
      <alignment vertical="center"/>
    </xf>
    <xf numFmtId="176" fontId="9" fillId="0" borderId="0" xfId="1" applyNumberFormat="1" applyFont="1" applyFill="1" applyBorder="1">
      <alignment vertical="center"/>
    </xf>
    <xf numFmtId="176" fontId="28" fillId="0" borderId="0" xfId="1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120" xfId="0" applyFont="1" applyBorder="1" applyAlignment="1">
      <alignment horizontal="center" vertical="center"/>
    </xf>
    <xf numFmtId="0" fontId="7" fillId="0" borderId="93" xfId="0" applyFont="1" applyBorder="1">
      <alignment vertical="center"/>
    </xf>
    <xf numFmtId="176" fontId="7" fillId="0" borderId="94" xfId="1" applyNumberFormat="1" applyFont="1" applyFill="1" applyBorder="1" applyAlignment="1">
      <alignment horizontal="center" vertical="center"/>
    </xf>
    <xf numFmtId="0" fontId="1" fillId="0" borderId="111" xfId="0" applyFont="1" applyBorder="1">
      <alignment vertical="center"/>
    </xf>
    <xf numFmtId="0" fontId="1" fillId="8" borderId="121" xfId="0" applyFont="1" applyFill="1" applyBorder="1" applyAlignment="1">
      <alignment horizontal="center" vertical="center" textRotation="255"/>
    </xf>
    <xf numFmtId="176" fontId="29" fillId="0" borderId="96" xfId="4" applyNumberFormat="1" applyFont="1" applyFill="1" applyBorder="1" applyAlignment="1">
      <alignment horizontal="right"/>
    </xf>
    <xf numFmtId="176" fontId="29" fillId="0" borderId="96" xfId="0" applyNumberFormat="1" applyFont="1" applyBorder="1" applyAlignment="1">
      <alignment horizontal="right" vertical="center"/>
    </xf>
    <xf numFmtId="176" fontId="1" fillId="0" borderId="96" xfId="0" applyNumberFormat="1" applyFont="1" applyBorder="1" applyAlignment="1">
      <alignment horizontal="right" vertical="center"/>
    </xf>
    <xf numFmtId="0" fontId="1" fillId="0" borderId="38" xfId="0" applyFont="1" applyBorder="1">
      <alignment vertical="center"/>
    </xf>
    <xf numFmtId="0" fontId="1" fillId="8" borderId="122" xfId="0" applyFont="1" applyFill="1" applyBorder="1" applyAlignment="1">
      <alignment horizontal="center" vertical="center" textRotation="255"/>
    </xf>
    <xf numFmtId="176" fontId="30" fillId="0" borderId="102" xfId="0" applyNumberFormat="1" applyFont="1" applyBorder="1" applyAlignment="1">
      <alignment horizontal="right" vertical="center"/>
    </xf>
    <xf numFmtId="0" fontId="1" fillId="8" borderId="123" xfId="0" applyFont="1" applyFill="1" applyBorder="1" applyAlignment="1">
      <alignment horizontal="center" vertical="center" textRotation="255"/>
    </xf>
    <xf numFmtId="176" fontId="30" fillId="0" borderId="100" xfId="4" applyNumberFormat="1" applyFont="1" applyFill="1" applyBorder="1" applyAlignment="1">
      <alignment horizontal="right"/>
    </xf>
    <xf numFmtId="176" fontId="30" fillId="0" borderId="96" xfId="4" applyNumberFormat="1" applyFont="1" applyFill="1" applyBorder="1" applyAlignment="1">
      <alignment horizontal="right"/>
    </xf>
    <xf numFmtId="176" fontId="30" fillId="0" borderId="96" xfId="0" applyNumberFormat="1" applyFont="1" applyBorder="1" applyAlignment="1">
      <alignment horizontal="right" vertical="center"/>
    </xf>
    <xf numFmtId="176" fontId="29" fillId="0" borderId="102" xfId="4" applyNumberFormat="1" applyFont="1" applyFill="1" applyBorder="1" applyAlignment="1">
      <alignment horizontal="right"/>
    </xf>
    <xf numFmtId="0" fontId="1" fillId="16" borderId="99" xfId="0" applyFont="1" applyFill="1" applyBorder="1">
      <alignment vertical="center"/>
    </xf>
    <xf numFmtId="176" fontId="31" fillId="16" borderId="100" xfId="4" applyNumberFormat="1" applyFont="1" applyFill="1" applyBorder="1" applyAlignment="1">
      <alignment horizontal="right"/>
    </xf>
    <xf numFmtId="176" fontId="9" fillId="16" borderId="100" xfId="1" applyNumberFormat="1" applyFont="1" applyFill="1" applyBorder="1">
      <alignment vertical="center"/>
    </xf>
    <xf numFmtId="176" fontId="31" fillId="0" borderId="102" xfId="0" applyNumberFormat="1" applyFont="1" applyBorder="1" applyAlignment="1">
      <alignment horizontal="right" vertical="center"/>
    </xf>
    <xf numFmtId="0" fontId="1" fillId="9" borderId="123" xfId="0" applyFont="1" applyFill="1" applyBorder="1" applyAlignment="1">
      <alignment horizontal="center" vertical="center" textRotation="255"/>
    </xf>
    <xf numFmtId="176" fontId="1" fillId="0" borderId="99" xfId="0" applyNumberFormat="1" applyFont="1" applyBorder="1">
      <alignment vertical="center"/>
    </xf>
    <xf numFmtId="176" fontId="29" fillId="0" borderId="100" xfId="4" applyNumberFormat="1" applyFont="1" applyFill="1" applyBorder="1" applyAlignment="1">
      <alignment horizontal="right"/>
    </xf>
    <xf numFmtId="0" fontId="1" fillId="9" borderId="121" xfId="0" applyFont="1" applyFill="1" applyBorder="1" applyAlignment="1">
      <alignment horizontal="center" vertical="center" textRotation="255"/>
    </xf>
    <xf numFmtId="176" fontId="1" fillId="0" borderId="95" xfId="0" applyNumberFormat="1" applyFont="1" applyBorder="1">
      <alignment vertical="center"/>
    </xf>
    <xf numFmtId="0" fontId="1" fillId="0" borderId="114" xfId="52" applyFont="1" applyBorder="1">
      <alignment vertical="center"/>
    </xf>
    <xf numFmtId="0" fontId="8" fillId="0" borderId="66" xfId="52" applyFont="1" applyBorder="1">
      <alignment vertical="center"/>
    </xf>
    <xf numFmtId="0" fontId="1" fillId="0" borderId="124" xfId="0" applyFont="1" applyBorder="1" applyAlignment="1">
      <alignment horizontal="center" vertical="center"/>
    </xf>
    <xf numFmtId="176" fontId="1" fillId="0" borderId="95" xfId="0" applyNumberFormat="1" applyFont="1" applyBorder="1" applyAlignment="1"/>
    <xf numFmtId="0" fontId="1" fillId="9" borderId="122" xfId="0" applyFont="1" applyFill="1" applyBorder="1" applyAlignment="1">
      <alignment horizontal="center" vertical="center" textRotation="255"/>
    </xf>
    <xf numFmtId="176" fontId="1" fillId="0" borderId="101" xfId="0" applyNumberFormat="1" applyFont="1" applyBorder="1" applyAlignment="1"/>
    <xf numFmtId="176" fontId="30" fillId="0" borderId="102" xfId="4" applyNumberFormat="1" applyFont="1" applyFill="1" applyBorder="1" applyAlignment="1">
      <alignment horizontal="right"/>
    </xf>
    <xf numFmtId="0" fontId="5" fillId="14" borderId="123" xfId="0" applyFont="1" applyFill="1" applyBorder="1" applyAlignment="1">
      <alignment horizontal="center" vertical="center" textRotation="255"/>
    </xf>
    <xf numFmtId="0" fontId="1" fillId="0" borderId="99" xfId="0" applyFont="1" applyBorder="1" applyAlignment="1"/>
    <xf numFmtId="177" fontId="30" fillId="0" borderId="100" xfId="4" applyNumberFormat="1" applyFont="1" applyFill="1" applyBorder="1" applyAlignment="1">
      <alignment horizontal="right"/>
    </xf>
    <xf numFmtId="0" fontId="5" fillId="14" borderId="121" xfId="0" applyFont="1" applyFill="1" applyBorder="1" applyAlignment="1">
      <alignment horizontal="center" vertical="center" textRotation="255"/>
    </xf>
    <xf numFmtId="0" fontId="1" fillId="0" borderId="95" xfId="0" applyFont="1" applyBorder="1" applyAlignment="1"/>
    <xf numFmtId="177" fontId="30" fillId="0" borderId="96" xfId="4" applyNumberFormat="1" applyFont="1" applyFill="1" applyBorder="1" applyAlignment="1">
      <alignment horizontal="right"/>
    </xf>
    <xf numFmtId="0" fontId="1" fillId="0" borderId="117" xfId="0" applyFont="1" applyBorder="1" applyAlignment="1">
      <alignment horizontal="center" vertical="center"/>
    </xf>
    <xf numFmtId="0" fontId="1" fillId="0" borderId="95" xfId="0" applyFont="1" applyBorder="1" applyAlignment="1">
      <alignment vertical="center" shrinkToFit="1"/>
    </xf>
    <xf numFmtId="177" fontId="30" fillId="0" borderId="96" xfId="0" applyNumberFormat="1" applyFont="1" applyBorder="1">
      <alignment vertical="center"/>
    </xf>
    <xf numFmtId="0" fontId="1" fillId="0" borderId="116" xfId="0" applyFont="1" applyBorder="1" applyAlignment="1">
      <alignment horizontal="center" vertical="center"/>
    </xf>
    <xf numFmtId="0" fontId="5" fillId="14" borderId="122" xfId="0" applyFont="1" applyFill="1" applyBorder="1" applyAlignment="1">
      <alignment horizontal="center" vertical="center" textRotation="255"/>
    </xf>
    <xf numFmtId="0" fontId="1" fillId="0" borderId="97" xfId="0" applyFont="1" applyBorder="1" applyAlignment="1">
      <alignment vertical="center" shrinkToFit="1"/>
    </xf>
    <xf numFmtId="177" fontId="30" fillId="0" borderId="98" xfId="0" applyNumberFormat="1" applyFont="1" applyBorder="1">
      <alignment vertical="center"/>
    </xf>
    <xf numFmtId="177" fontId="30" fillId="0" borderId="98" xfId="4" applyNumberFormat="1" applyFont="1" applyFill="1" applyBorder="1" applyAlignment="1">
      <alignment horizontal="right"/>
    </xf>
    <xf numFmtId="0" fontId="1" fillId="0" borderId="113" xfId="52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16" xfId="52" applyFont="1" applyBorder="1">
      <alignment vertical="center"/>
    </xf>
    <xf numFmtId="0" fontId="12" fillId="0" borderId="0" xfId="0" applyFont="1">
      <alignment vertical="center"/>
    </xf>
    <xf numFmtId="0" fontId="0" fillId="0" borderId="0" xfId="0" applyFill="1" applyBorder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32" fillId="0" borderId="0" xfId="11" applyFont="1">
      <alignment vertical="center"/>
    </xf>
    <xf numFmtId="176" fontId="25" fillId="0" borderId="94" xfId="1" applyNumberFormat="1" applyFont="1" applyFill="1" applyBorder="1" applyAlignment="1">
      <alignment horizontal="center" vertical="center"/>
    </xf>
    <xf numFmtId="176" fontId="1" fillId="0" borderId="94" xfId="1" applyNumberFormat="1" applyFont="1" applyFill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3" fillId="0" borderId="96" xfId="4" applyNumberFormat="1" applyFont="1" applyFill="1" applyBorder="1" applyAlignment="1">
      <alignment horizontal="center" vertical="center"/>
    </xf>
    <xf numFmtId="176" fontId="12" fillId="0" borderId="96" xfId="1" applyNumberFormat="1" applyFont="1" applyFill="1" applyBorder="1">
      <alignment vertical="center"/>
    </xf>
    <xf numFmtId="0" fontId="1" fillId="0" borderId="112" xfId="0" applyFont="1" applyBorder="1" applyAlignment="1">
      <alignment horizontal="center" vertical="center"/>
    </xf>
    <xf numFmtId="176" fontId="33" fillId="0" borderId="102" xfId="4" applyNumberFormat="1" applyFont="1" applyFill="1" applyBorder="1" applyAlignment="1">
      <alignment horizontal="center" vertical="center"/>
    </xf>
    <xf numFmtId="176" fontId="29" fillId="0" borderId="102" xfId="0" applyNumberFormat="1" applyFont="1" applyBorder="1" applyAlignment="1">
      <alignment horizontal="right" vertical="center"/>
    </xf>
    <xf numFmtId="176" fontId="12" fillId="0" borderId="102" xfId="1" applyNumberFormat="1" applyFont="1" applyFill="1" applyBorder="1">
      <alignment vertical="center"/>
    </xf>
    <xf numFmtId="0" fontId="1" fillId="0" borderId="115" xfId="0" applyFont="1" applyBorder="1" applyAlignment="1">
      <alignment horizontal="center" vertical="center"/>
    </xf>
    <xf numFmtId="176" fontId="34" fillId="0" borderId="100" xfId="4" applyNumberFormat="1" applyFont="1" applyFill="1" applyBorder="1" applyAlignment="1">
      <alignment horizontal="right"/>
    </xf>
    <xf numFmtId="176" fontId="29" fillId="0" borderId="100" xfId="0" applyNumberFormat="1" applyFont="1" applyBorder="1" applyAlignment="1">
      <alignment horizontal="right" vertical="center"/>
    </xf>
    <xf numFmtId="176" fontId="12" fillId="0" borderId="100" xfId="1" applyNumberFormat="1" applyFont="1" applyFill="1" applyBorder="1">
      <alignment vertical="center"/>
    </xf>
    <xf numFmtId="0" fontId="8" fillId="0" borderId="114" xfId="52" applyFont="1" applyBorder="1" applyAlignment="1">
      <alignment horizontal="center" vertical="center"/>
    </xf>
    <xf numFmtId="176" fontId="34" fillId="0" borderId="96" xfId="4" applyNumberFormat="1" applyFont="1" applyFill="1" applyBorder="1" applyAlignment="1">
      <alignment horizontal="right"/>
    </xf>
    <xf numFmtId="0" fontId="8" fillId="0" borderId="112" xfId="52" applyFont="1" applyBorder="1" applyAlignment="1">
      <alignment horizontal="center" vertical="center"/>
    </xf>
    <xf numFmtId="176" fontId="34" fillId="0" borderId="96" xfId="0" applyNumberFormat="1" applyFont="1" applyBorder="1" applyAlignment="1">
      <alignment horizontal="right" vertical="center"/>
    </xf>
    <xf numFmtId="176" fontId="34" fillId="0" borderId="102" xfId="0" applyNumberFormat="1" applyFont="1" applyBorder="1" applyAlignment="1">
      <alignment horizontal="right" vertical="center"/>
    </xf>
    <xf numFmtId="0" fontId="8" fillId="0" borderId="115" xfId="52" applyFont="1" applyBorder="1" applyAlignment="1">
      <alignment horizontal="center" vertical="center"/>
    </xf>
    <xf numFmtId="176" fontId="34" fillId="16" borderId="100" xfId="4" applyNumberFormat="1" applyFont="1" applyFill="1" applyBorder="1" applyAlignment="1">
      <alignment horizontal="right"/>
    </xf>
    <xf numFmtId="176" fontId="12" fillId="16" borderId="100" xfId="1" applyNumberFormat="1" applyFont="1" applyFill="1" applyBorder="1">
      <alignment vertical="center"/>
    </xf>
    <xf numFmtId="0" fontId="8" fillId="0" borderId="124" xfId="52" applyFont="1" applyBorder="1" applyAlignment="1">
      <alignment horizontal="center" vertical="center"/>
    </xf>
    <xf numFmtId="176" fontId="25" fillId="0" borderId="96" xfId="0" applyNumberFormat="1" applyFont="1" applyBorder="1" applyAlignment="1">
      <alignment horizontal="right" vertical="center"/>
    </xf>
    <xf numFmtId="176" fontId="28" fillId="0" borderId="96" xfId="0" applyNumberFormat="1" applyFont="1" applyBorder="1" applyAlignment="1">
      <alignment horizontal="right" vertical="center"/>
    </xf>
    <xf numFmtId="176" fontId="25" fillId="0" borderId="96" xfId="4" applyNumberFormat="1" applyFont="1" applyFill="1" applyBorder="1" applyAlignment="1">
      <alignment horizontal="right" vertical="center"/>
    </xf>
    <xf numFmtId="0" fontId="8" fillId="0" borderId="0" xfId="52" applyFont="1" applyBorder="1">
      <alignment vertical="center"/>
    </xf>
    <xf numFmtId="176" fontId="28" fillId="0" borderId="96" xfId="0" applyNumberFormat="1" applyFont="1" applyBorder="1">
      <alignment vertical="center"/>
    </xf>
    <xf numFmtId="176" fontId="28" fillId="0" borderId="102" xfId="0" applyNumberFormat="1" applyFont="1" applyBorder="1" applyAlignment="1">
      <alignment horizontal="center" vertical="center"/>
    </xf>
    <xf numFmtId="176" fontId="34" fillId="0" borderId="102" xfId="4" applyNumberFormat="1" applyFont="1" applyFill="1" applyBorder="1" applyAlignment="1">
      <alignment horizontal="right"/>
    </xf>
    <xf numFmtId="0" fontId="8" fillId="0" borderId="116" xfId="52" applyFont="1" applyBorder="1" applyAlignment="1">
      <alignment horizontal="center" vertical="center"/>
    </xf>
    <xf numFmtId="0" fontId="5" fillId="0" borderId="100" xfId="4" applyNumberFormat="1" applyFont="1" applyFill="1" applyBorder="1" applyAlignment="1">
      <alignment horizontal="right"/>
    </xf>
    <xf numFmtId="0" fontId="5" fillId="0" borderId="114" xfId="4" applyNumberFormat="1" applyFont="1" applyFill="1" applyBorder="1" applyAlignment="1">
      <alignment horizontal="right"/>
    </xf>
    <xf numFmtId="0" fontId="5" fillId="0" borderId="96" xfId="4" applyNumberFormat="1" applyFont="1" applyFill="1" applyBorder="1" applyAlignment="1">
      <alignment horizontal="right"/>
    </xf>
    <xf numFmtId="176" fontId="28" fillId="0" borderId="96" xfId="52" applyNumberFormat="1" applyFont="1" applyBorder="1" applyAlignment="1">
      <alignment horizontal="right" vertical="center"/>
    </xf>
    <xf numFmtId="0" fontId="5" fillId="0" borderId="112" xfId="4" applyNumberFormat="1" applyFont="1" applyFill="1" applyBorder="1" applyAlignment="1">
      <alignment horizontal="right"/>
    </xf>
    <xf numFmtId="0" fontId="5" fillId="0" borderId="96" xfId="0" applyFont="1" applyBorder="1">
      <alignment vertical="center"/>
    </xf>
    <xf numFmtId="0" fontId="5" fillId="0" borderId="112" xfId="0" applyFont="1" applyBorder="1">
      <alignment vertical="center"/>
    </xf>
    <xf numFmtId="0" fontId="5" fillId="0" borderId="98" xfId="0" applyFont="1" applyBorder="1">
      <alignment vertical="center"/>
    </xf>
    <xf numFmtId="176" fontId="29" fillId="0" borderId="98" xfId="4" applyNumberFormat="1" applyFont="1" applyFill="1" applyBorder="1" applyAlignment="1">
      <alignment horizontal="right"/>
    </xf>
    <xf numFmtId="176" fontId="12" fillId="0" borderId="98" xfId="1" applyNumberFormat="1" applyFont="1" applyFill="1" applyBorder="1">
      <alignment vertical="center"/>
    </xf>
    <xf numFmtId="0" fontId="5" fillId="0" borderId="113" xfId="0" applyFont="1" applyBorder="1">
      <alignment vertical="center"/>
    </xf>
    <xf numFmtId="0" fontId="5" fillId="0" borderId="0" xfId="4" applyNumberFormat="1" applyFont="1" applyFill="1" applyBorder="1" applyAlignment="1">
      <alignment horizontal="right"/>
    </xf>
    <xf numFmtId="0" fontId="21" fillId="0" borderId="0" xfId="11" applyFont="1" applyAlignment="1">
      <alignment horizontal="left" vertical="top" wrapText="1"/>
    </xf>
    <xf numFmtId="0" fontId="27" fillId="0" borderId="0" xfId="0" applyFont="1">
      <alignment vertical="center"/>
    </xf>
    <xf numFmtId="180" fontId="35" fillId="0" borderId="0" xfId="26" applyFont="1" applyFill="1" applyBorder="1" applyAlignment="1">
      <alignment horizontal="right" vertical="center"/>
    </xf>
    <xf numFmtId="180" fontId="35" fillId="0" borderId="0" xfId="26" applyFont="1" applyFill="1" applyAlignment="1">
      <alignment horizontal="right" vertical="center"/>
    </xf>
    <xf numFmtId="0" fontId="36" fillId="0" borderId="0" xfId="11" applyFont="1" applyAlignment="1">
      <alignment horizontal="left" vertical="center"/>
    </xf>
    <xf numFmtId="180" fontId="35" fillId="0" borderId="0" xfId="26" applyFont="1" applyAlignment="1">
      <alignment vertical="center" wrapText="1"/>
    </xf>
    <xf numFmtId="180" fontId="36" fillId="0" borderId="0" xfId="26" applyFont="1" applyAlignment="1">
      <alignment vertical="center" wrapText="1"/>
    </xf>
    <xf numFmtId="0" fontId="19" fillId="0" borderId="3" xfId="11" applyFont="1" applyBorder="1" applyAlignment="1">
      <alignment horizontal="center" vertical="center" wrapText="1"/>
    </xf>
    <xf numFmtId="0" fontId="19" fillId="0" borderId="21" xfId="11" applyFont="1" applyBorder="1" applyAlignment="1">
      <alignment horizontal="center" vertical="center" wrapText="1"/>
    </xf>
    <xf numFmtId="0" fontId="17" fillId="0" borderId="0" xfId="11" applyFont="1" applyAlignment="1">
      <alignment horizontal="center" vertical="top" wrapText="1"/>
    </xf>
    <xf numFmtId="0" fontId="21" fillId="0" borderId="0" xfId="11" applyFont="1" applyAlignment="1">
      <alignment horizontal="center" vertical="top" wrapText="1"/>
    </xf>
    <xf numFmtId="180" fontId="23" fillId="0" borderId="0" xfId="26" applyFont="1" applyAlignment="1">
      <alignment vertical="center" wrapText="1"/>
    </xf>
    <xf numFmtId="180" fontId="5" fillId="0" borderId="0" xfId="26" applyFont="1">
      <alignment vertical="center"/>
    </xf>
    <xf numFmtId="0" fontId="37" fillId="0" borderId="0" xfId="11" applyFont="1" applyAlignment="1">
      <alignment horizontal="center" vertical="center" wrapText="1"/>
    </xf>
    <xf numFmtId="180" fontId="38" fillId="0" borderId="0" xfId="26" applyFont="1" applyFill="1" applyBorder="1" applyAlignment="1">
      <alignment vertical="center"/>
    </xf>
    <xf numFmtId="180" fontId="4" fillId="0" borderId="0" xfId="26" applyFont="1" applyFill="1" applyBorder="1" applyAlignment="1">
      <alignment vertical="center"/>
    </xf>
    <xf numFmtId="0" fontId="17" fillId="0" borderId="0" xfId="11" applyFont="1" applyAlignment="1">
      <alignment horizontal="center" vertical="center" wrapText="1"/>
    </xf>
  </cellXfs>
  <cellStyles count="53">
    <cellStyle name="標準" xfId="0" builtinId="0"/>
    <cellStyle name="桁区切り[0]" xfId="1" builtinId="6"/>
    <cellStyle name="チェック セル" xfId="2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標準 3 2" xfId="11"/>
    <cellStyle name="ハイパーリンク" xfId="12" builtinId="8"/>
    <cellStyle name="アクセント 2" xfId="13" builtinId="33"/>
    <cellStyle name="訪問済ハイパーリンク" xfId="14" builtinId="9"/>
    <cellStyle name="良い" xfId="15" builtinId="26"/>
    <cellStyle name="警告文" xfId="16" builtinId="11"/>
    <cellStyle name="リンクセル" xfId="17" builtinId="24"/>
    <cellStyle name="タイトル" xfId="18" builtinId="15"/>
    <cellStyle name="説明文" xfId="19" builtinId="53"/>
    <cellStyle name="アクセント 6" xfId="20" builtinId="49"/>
    <cellStyle name="出力" xfId="21" builtinId="21"/>
    <cellStyle name="見出し 1" xfId="22" builtinId="16"/>
    <cellStyle name="見出し 2" xfId="23" builtinId="17"/>
    <cellStyle name="計算" xfId="24" builtinId="22"/>
    <cellStyle name="見出し 3" xfId="25" builtinId="18"/>
    <cellStyle name="桁区切り [0.00] 2" xfId="26"/>
    <cellStyle name="見出し 4" xfId="27" builtinId="19"/>
    <cellStyle name="60% - アクセント 5" xfId="28" builtinId="48"/>
    <cellStyle name="チェックセル" xfId="29" builtinId="23"/>
    <cellStyle name="40% - アクセント 1" xfId="30" builtinId="31"/>
    <cellStyle name="集計" xfId="31" builtinId="25"/>
    <cellStyle name="悪い" xfId="32" builtinId="27"/>
    <cellStyle name="どちらでもない" xfId="33" builtinId="28"/>
    <cellStyle name="アクセント 1" xfId="34" builtinId="29"/>
    <cellStyle name="20% - アクセント 1" xfId="35" builtinId="30"/>
    <cellStyle name="20% - アクセント 5" xfId="36" builtinId="46"/>
    <cellStyle name="60% - アクセント 1" xfId="37" builtinId="32"/>
    <cellStyle name="20% - アクセント 2" xfId="38" builtinId="34"/>
    <cellStyle name="40% - アクセント 2" xfId="39" builtinId="35"/>
    <cellStyle name="20% - アクセント 6" xfId="40" builtinId="50"/>
    <cellStyle name="60% - アクセント 2" xfId="41" builtinId="36"/>
    <cellStyle name="アクセント 3" xfId="42" builtinId="37"/>
    <cellStyle name="20% - アクセント 3" xfId="43" builtinId="38"/>
    <cellStyle name="40% - アクセント 3" xfId="44" builtinId="39"/>
    <cellStyle name="60% - アクセント 3" xfId="45" builtinId="40"/>
    <cellStyle name="アクセント 4" xfId="46" builtinId="41"/>
    <cellStyle name="40% - アクセント 4" xfId="47" builtinId="43"/>
    <cellStyle name="60% - アクセント 4" xfId="48" builtinId="44"/>
    <cellStyle name="アクセント 5" xfId="49" builtinId="45"/>
    <cellStyle name="40% - アクセント 6" xfId="50" builtinId="51"/>
    <cellStyle name="60% - アクセント 6" xfId="51" builtinId="52"/>
    <cellStyle name="標準 2" xfId="52"/>
  </cellStyles>
  <dxfs count="4">
    <dxf>
      <fill>
        <patternFill patternType="solid">
          <bgColor rgb="FFFFFF00"/>
        </patternFill>
      </fill>
    </dxf>
    <dxf>
      <fill>
        <patternFill patternType="solid">
          <bgColor rgb="FF9AFC24"/>
        </patternFill>
      </fill>
    </dxf>
    <dxf>
      <fill>
        <patternFill patternType="solid">
          <fgColor indexed="10"/>
          <bgColor indexed="11"/>
        </patternFill>
      </fill>
    </dxf>
    <dxf>
      <fill>
        <patternFill patternType="solid">
          <bgColor indexed="3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AFC24"/>
      <color rgb="00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fmlaLink="$F$6" val="0"/>
</file>

<file path=xl/ctrlProps/ctrlProp10.xml><?xml version="1.0" encoding="utf-8"?>
<formControlPr xmlns="http://schemas.microsoft.com/office/spreadsheetml/2009/9/main" objectType="CheckBox" fmlaLink="$L$14" val="0"/>
</file>

<file path=xl/ctrlProps/ctrlProp100.xml><?xml version="1.0" encoding="utf-8"?>
<formControlPr xmlns="http://schemas.microsoft.com/office/spreadsheetml/2009/9/main" objectType="CheckBox" fmlaLink="$AJ$13" val="0"/>
</file>

<file path=xl/ctrlProps/ctrlProp101.xml><?xml version="1.0" encoding="utf-8"?>
<formControlPr xmlns="http://schemas.microsoft.com/office/spreadsheetml/2009/9/main" objectType="CheckBox" fmlaLink="$AJ$14" val="0"/>
</file>

<file path=xl/ctrlProps/ctrlProp102.xml><?xml version="1.0" encoding="utf-8"?>
<formControlPr xmlns="http://schemas.microsoft.com/office/spreadsheetml/2009/9/main" objectType="CheckBox" fmlaLink="$AG$16" val="0"/>
</file>

<file path=xl/ctrlProps/ctrlProp103.xml><?xml version="1.0" encoding="utf-8"?>
<formControlPr xmlns="http://schemas.microsoft.com/office/spreadsheetml/2009/9/main" objectType="CheckBox" fmlaLink="$AJ$18" val="0"/>
</file>

<file path=xl/ctrlProps/ctrlProp104.xml><?xml version="1.0" encoding="utf-8"?>
<formControlPr xmlns="http://schemas.microsoft.com/office/spreadsheetml/2009/9/main" objectType="CheckBox" fmlaLink="$AJ$7" val="0"/>
</file>

<file path=xl/ctrlProps/ctrlProp105.xml><?xml version="1.0" encoding="utf-8"?>
<formControlPr xmlns="http://schemas.microsoft.com/office/spreadsheetml/2009/9/main" objectType="CheckBox" fmlaLink="$AJ$9" val="0"/>
</file>

<file path=xl/ctrlProps/ctrlProp106.xml><?xml version="1.0" encoding="utf-8"?>
<formControlPr xmlns="http://schemas.microsoft.com/office/spreadsheetml/2009/9/main" objectType="CheckBox" fmlaLink="$AJ$10" val="0"/>
</file>

<file path=xl/ctrlProps/ctrlProp107.xml><?xml version="1.0" encoding="utf-8"?>
<formControlPr xmlns="http://schemas.microsoft.com/office/spreadsheetml/2009/9/main" objectType="CheckBox" fmlaLink="$AJ$11" val="0"/>
</file>

<file path=xl/ctrlProps/ctrlProp108.xml><?xml version="1.0" encoding="utf-8"?>
<formControlPr xmlns="http://schemas.microsoft.com/office/spreadsheetml/2009/9/main" objectType="CheckBox" fmlaLink="$AJ$15" val="0"/>
</file>

<file path=xl/ctrlProps/ctrlProp109.xml><?xml version="1.0" encoding="utf-8"?>
<formControlPr xmlns="http://schemas.microsoft.com/office/spreadsheetml/2009/9/main" objectType="CheckBox" fmlaLink="$AJ$19" val="0"/>
</file>

<file path=xl/ctrlProps/ctrlProp11.xml><?xml version="1.0" encoding="utf-8"?>
<formControlPr xmlns="http://schemas.microsoft.com/office/spreadsheetml/2009/9/main" objectType="CheckBox" fmlaLink="$L$15" val="0"/>
</file>

<file path=xl/ctrlProps/ctrlProp110.xml><?xml version="1.0" encoding="utf-8"?>
<formControlPr xmlns="http://schemas.microsoft.com/office/spreadsheetml/2009/9/main" objectType="CheckBox" fmlaLink="$AG$20" val="0"/>
</file>

<file path=xl/ctrlProps/ctrlProp111.xml><?xml version="1.0" encoding="utf-8"?>
<formControlPr xmlns="http://schemas.microsoft.com/office/spreadsheetml/2009/9/main" objectType="CheckBox" fmlaLink="$AG$21" val="0"/>
</file>

<file path=xl/ctrlProps/ctrlProp112.xml><?xml version="1.0" encoding="utf-8"?>
<formControlPr xmlns="http://schemas.microsoft.com/office/spreadsheetml/2009/9/main" objectType="CheckBox" fmlaLink="$AG$36" val="0"/>
</file>

<file path=xl/ctrlProps/ctrlProp113.xml><?xml version="1.0" encoding="utf-8"?>
<formControlPr xmlns="http://schemas.microsoft.com/office/spreadsheetml/2009/9/main" objectType="CheckBox" fmlaLink="$AJ$32" val="0"/>
</file>

<file path=xl/ctrlProps/ctrlProp114.xml><?xml version="1.0" encoding="utf-8"?>
<formControlPr xmlns="http://schemas.microsoft.com/office/spreadsheetml/2009/9/main" objectType="CheckBox" fmlaLink="$AJ$33" val="0"/>
</file>

<file path=xl/ctrlProps/ctrlProp115.xml><?xml version="1.0" encoding="utf-8"?>
<formControlPr xmlns="http://schemas.microsoft.com/office/spreadsheetml/2009/9/main" objectType="CheckBox" fmlaLink="$AG$22" val="0"/>
</file>

<file path=xl/ctrlProps/ctrlProp116.xml><?xml version="1.0" encoding="utf-8"?>
<formControlPr xmlns="http://schemas.microsoft.com/office/spreadsheetml/2009/9/main" objectType="CheckBox" fmlaLink="$AG$23" val="0"/>
</file>

<file path=xl/ctrlProps/ctrlProp117.xml><?xml version="1.0" encoding="utf-8"?>
<formControlPr xmlns="http://schemas.microsoft.com/office/spreadsheetml/2009/9/main" objectType="CheckBox" fmlaLink="$AG$24" val="0"/>
</file>

<file path=xl/ctrlProps/ctrlProp118.xml><?xml version="1.0" encoding="utf-8"?>
<formControlPr xmlns="http://schemas.microsoft.com/office/spreadsheetml/2009/9/main" objectType="CheckBox" fmlaLink="$AG$25" val="0"/>
</file>

<file path=xl/ctrlProps/ctrlProp119.xml><?xml version="1.0" encoding="utf-8"?>
<formControlPr xmlns="http://schemas.microsoft.com/office/spreadsheetml/2009/9/main" objectType="CheckBox" fmlaLink="$AG$26" val="0"/>
</file>

<file path=xl/ctrlProps/ctrlProp12.xml><?xml version="1.0" encoding="utf-8"?>
<formControlPr xmlns="http://schemas.microsoft.com/office/spreadsheetml/2009/9/main" objectType="CheckBox" fmlaLink="$F$17" val="0"/>
</file>

<file path=xl/ctrlProps/ctrlProp120.xml><?xml version="1.0" encoding="utf-8"?>
<formControlPr xmlns="http://schemas.microsoft.com/office/spreadsheetml/2009/9/main" objectType="CheckBox" fmlaLink="$AG$27" val="0"/>
</file>

<file path=xl/ctrlProps/ctrlProp121.xml><?xml version="1.0" encoding="utf-8"?>
<formControlPr xmlns="http://schemas.microsoft.com/office/spreadsheetml/2009/9/main" objectType="CheckBox" fmlaLink="$AG$29" val="0"/>
</file>

<file path=xl/ctrlProps/ctrlProp122.xml><?xml version="1.0" encoding="utf-8"?>
<formControlPr xmlns="http://schemas.microsoft.com/office/spreadsheetml/2009/9/main" objectType="CheckBox" fmlaLink="$AG$30" val="0"/>
</file>

<file path=xl/ctrlProps/ctrlProp123.xml><?xml version="1.0" encoding="utf-8"?>
<formControlPr xmlns="http://schemas.microsoft.com/office/spreadsheetml/2009/9/main" objectType="CheckBox" fmlaLink="$AG$37" val="0"/>
</file>

<file path=xl/ctrlProps/ctrlProp124.xml><?xml version="1.0" encoding="utf-8"?>
<formControlPr xmlns="http://schemas.microsoft.com/office/spreadsheetml/2009/9/main" objectType="CheckBox" fmlaLink="$AJ$27" val="0"/>
</file>

<file path=xl/ctrlProps/ctrlProp125.xml><?xml version="1.0" encoding="utf-8"?>
<formControlPr xmlns="http://schemas.microsoft.com/office/spreadsheetml/2009/9/main" objectType="CheckBox" fmlaLink="$AJ$34" val="0"/>
</file>

<file path=xl/ctrlProps/ctrlProp126.xml><?xml version="1.0" encoding="utf-8"?>
<formControlPr xmlns="http://schemas.microsoft.com/office/spreadsheetml/2009/9/main" objectType="CheckBox" fmlaLink="$AJ$35" val="0"/>
</file>

<file path=xl/ctrlProps/ctrlProp127.xml><?xml version="1.0" encoding="utf-8"?>
<formControlPr xmlns="http://schemas.microsoft.com/office/spreadsheetml/2009/9/main" objectType="CheckBox" fmlaLink="$AJ$39" val="0"/>
</file>

<file path=xl/ctrlProps/ctrlProp128.xml><?xml version="1.0" encoding="utf-8"?>
<formControlPr xmlns="http://schemas.microsoft.com/office/spreadsheetml/2009/9/main" objectType="CheckBox" fmlaLink="$AJ$40" val="0"/>
</file>

<file path=xl/ctrlProps/ctrlProp129.xml><?xml version="1.0" encoding="utf-8"?>
<formControlPr xmlns="http://schemas.microsoft.com/office/spreadsheetml/2009/9/main" objectType="CheckBox" fmlaLink="$AJ$41" val="0"/>
</file>

<file path=xl/ctrlProps/ctrlProp13.xml><?xml version="1.0" encoding="utf-8"?>
<formControlPr xmlns="http://schemas.microsoft.com/office/spreadsheetml/2009/9/main" objectType="CheckBox" fmlaLink="$F$19" val="0"/>
</file>

<file path=xl/ctrlProps/ctrlProp130.xml><?xml version="1.0" encoding="utf-8"?>
<formControlPr xmlns="http://schemas.microsoft.com/office/spreadsheetml/2009/9/main" objectType="CheckBox" fmlaLink="$AJ$42" val="0"/>
</file>

<file path=xl/ctrlProps/ctrlProp131.xml><?xml version="1.0" encoding="utf-8"?>
<formControlPr xmlns="http://schemas.microsoft.com/office/spreadsheetml/2009/9/main" objectType="CheckBox" fmlaLink="$AJ$43" val="0"/>
</file>

<file path=xl/ctrlProps/ctrlProp132.xml><?xml version="1.0" encoding="utf-8"?>
<formControlPr xmlns="http://schemas.microsoft.com/office/spreadsheetml/2009/9/main" objectType="CheckBox" fmlaLink="$H$5" val="0"/>
</file>

<file path=xl/ctrlProps/ctrlProp133.xml><?xml version="1.0" encoding="utf-8"?>
<formControlPr xmlns="http://schemas.microsoft.com/office/spreadsheetml/2009/9/main" objectType="CheckBox" fmlaLink="$H$8" val="0"/>
</file>

<file path=xl/ctrlProps/ctrlProp134.xml><?xml version="1.0" encoding="utf-8"?>
<formControlPr xmlns="http://schemas.microsoft.com/office/spreadsheetml/2009/9/main" objectType="CheckBox" fmlaLink="$H$9" val="0"/>
</file>

<file path=xl/ctrlProps/ctrlProp135.xml><?xml version="1.0" encoding="utf-8"?>
<formControlPr xmlns="http://schemas.microsoft.com/office/spreadsheetml/2009/9/main" objectType="CheckBox" fmlaLink="$H$11" val="0"/>
</file>

<file path=xl/ctrlProps/ctrlProp136.xml><?xml version="1.0" encoding="utf-8"?>
<formControlPr xmlns="http://schemas.microsoft.com/office/spreadsheetml/2009/9/main" objectType="CheckBox" fmlaLink="$H$16" val="0"/>
</file>

<file path=xl/ctrlProps/ctrlProp137.xml><?xml version="1.0" encoding="utf-8"?>
<formControlPr xmlns="http://schemas.microsoft.com/office/spreadsheetml/2009/9/main" objectType="CheckBox" fmlaLink="$H$18" val="0"/>
</file>

<file path=xl/ctrlProps/ctrlProp138.xml><?xml version="1.0" encoding="utf-8"?>
<formControlPr xmlns="http://schemas.microsoft.com/office/spreadsheetml/2009/9/main" objectType="CheckBox" fmlaLink="$H$19" val="0"/>
</file>

<file path=xl/ctrlProps/ctrlProp139.xml><?xml version="1.0" encoding="utf-8"?>
<formControlPr xmlns="http://schemas.microsoft.com/office/spreadsheetml/2009/9/main" objectType="CheckBox" fmlaLink="$H$20" val="0"/>
</file>

<file path=xl/ctrlProps/ctrlProp14.xml><?xml version="1.0" encoding="utf-8"?>
<formControlPr xmlns="http://schemas.microsoft.com/office/spreadsheetml/2009/9/main" objectType="CheckBox" fmlaLink="$F$20" val="0"/>
</file>

<file path=xl/ctrlProps/ctrlProp140.xml><?xml version="1.0" encoding="utf-8"?>
<formControlPr xmlns="http://schemas.microsoft.com/office/spreadsheetml/2009/9/main" objectType="CheckBox" fmlaLink="$H$23" val="0"/>
</file>

<file path=xl/ctrlProps/ctrlProp141.xml><?xml version="1.0" encoding="utf-8"?>
<formControlPr xmlns="http://schemas.microsoft.com/office/spreadsheetml/2009/9/main" objectType="CheckBox" fmlaLink="$H$25" val="0"/>
</file>

<file path=xl/ctrlProps/ctrlProp142.xml><?xml version="1.0" encoding="utf-8"?>
<formControlPr xmlns="http://schemas.microsoft.com/office/spreadsheetml/2009/9/main" objectType="CheckBox" fmlaLink="$H$28" val="0"/>
</file>

<file path=xl/ctrlProps/ctrlProp143.xml><?xml version="1.0" encoding="utf-8"?>
<formControlPr xmlns="http://schemas.microsoft.com/office/spreadsheetml/2009/9/main" objectType="CheckBox" fmlaLink="$H$30" val="0"/>
</file>

<file path=xl/ctrlProps/ctrlProp144.xml><?xml version="1.0" encoding="utf-8"?>
<formControlPr xmlns="http://schemas.microsoft.com/office/spreadsheetml/2009/9/main" objectType="CheckBox" fmlaLink="$H$31" val="0"/>
</file>

<file path=xl/ctrlProps/ctrlProp145.xml><?xml version="1.0" encoding="utf-8"?>
<formControlPr xmlns="http://schemas.microsoft.com/office/spreadsheetml/2009/9/main" objectType="CheckBox" fmlaLink="$H$32" val="0"/>
</file>

<file path=xl/ctrlProps/ctrlProp146.xml><?xml version="1.0" encoding="utf-8"?>
<formControlPr xmlns="http://schemas.microsoft.com/office/spreadsheetml/2009/9/main" objectType="CheckBox" fmlaLink="$H$34" val="0"/>
</file>

<file path=xl/ctrlProps/ctrlProp147.xml><?xml version="1.0" encoding="utf-8"?>
<formControlPr xmlns="http://schemas.microsoft.com/office/spreadsheetml/2009/9/main" objectType="CheckBox" fmlaLink="$H$35" val="0"/>
</file>

<file path=xl/ctrlProps/ctrlProp148.xml><?xml version="1.0" encoding="utf-8"?>
<formControlPr xmlns="http://schemas.microsoft.com/office/spreadsheetml/2009/9/main" objectType="CheckBox" fmlaLink="$H$39" val="0"/>
</file>

<file path=xl/ctrlProps/ctrlProp149.xml><?xml version="1.0" encoding="utf-8"?>
<formControlPr xmlns="http://schemas.microsoft.com/office/spreadsheetml/2009/9/main" objectType="CheckBox" fmlaLink="$H$41" val="0"/>
</file>

<file path=xl/ctrlProps/ctrlProp15.xml><?xml version="1.0" encoding="utf-8"?>
<formControlPr xmlns="http://schemas.microsoft.com/office/spreadsheetml/2009/9/main" objectType="CheckBox" fmlaLink="$F$21" val="0"/>
</file>

<file path=xl/ctrlProps/ctrlProp150.xml><?xml version="1.0" encoding="utf-8"?>
<formControlPr xmlns="http://schemas.microsoft.com/office/spreadsheetml/2009/9/main" objectType="CheckBox" fmlaLink="$H$45" val="0"/>
</file>

<file path=xl/ctrlProps/ctrlProp151.xml><?xml version="1.0" encoding="utf-8"?>
<formControlPr xmlns="http://schemas.microsoft.com/office/spreadsheetml/2009/9/main" objectType="CheckBox" fmlaLink="$H$46" val="0"/>
</file>

<file path=xl/ctrlProps/ctrlProp152.xml><?xml version="1.0" encoding="utf-8"?>
<formControlPr xmlns="http://schemas.microsoft.com/office/spreadsheetml/2009/9/main" objectType="CheckBox" fmlaLink="$H$47" val="0"/>
</file>

<file path=xl/ctrlProps/ctrlProp153.xml><?xml version="1.0" encoding="utf-8"?>
<formControlPr xmlns="http://schemas.microsoft.com/office/spreadsheetml/2009/9/main" objectType="CheckBox" fmlaLink="$H$49" val="0"/>
</file>

<file path=xl/ctrlProps/ctrlProp154.xml><?xml version="1.0" encoding="utf-8"?>
<formControlPr xmlns="http://schemas.microsoft.com/office/spreadsheetml/2009/9/main" objectType="CheckBox" fmlaLink="$H$50" val="0"/>
</file>

<file path=xl/ctrlProps/ctrlProp155.xml><?xml version="1.0" encoding="utf-8"?>
<formControlPr xmlns="http://schemas.microsoft.com/office/spreadsheetml/2009/9/main" objectType="CheckBox" fmlaLink="$H$51" val="0"/>
</file>

<file path=xl/ctrlProps/ctrlProp156.xml><?xml version="1.0" encoding="utf-8"?>
<formControlPr xmlns="http://schemas.microsoft.com/office/spreadsheetml/2009/9/main" objectType="CheckBox" fmlaLink="$H$52" val="0"/>
</file>

<file path=xl/ctrlProps/ctrlProp157.xml><?xml version="1.0" encoding="utf-8"?>
<formControlPr xmlns="http://schemas.microsoft.com/office/spreadsheetml/2009/9/main" objectType="CheckBox" fmlaLink="$P$5" val="0"/>
</file>

<file path=xl/ctrlProps/ctrlProp158.xml><?xml version="1.0" encoding="utf-8"?>
<formControlPr xmlns="http://schemas.microsoft.com/office/spreadsheetml/2009/9/main" objectType="CheckBox" fmlaLink="$P$6" val="0"/>
</file>

<file path=xl/ctrlProps/ctrlProp159.xml><?xml version="1.0" encoding="utf-8"?>
<formControlPr xmlns="http://schemas.microsoft.com/office/spreadsheetml/2009/9/main" objectType="CheckBox" fmlaLink="$P$8" val="0"/>
</file>

<file path=xl/ctrlProps/ctrlProp16.xml><?xml version="1.0" encoding="utf-8"?>
<formControlPr xmlns="http://schemas.microsoft.com/office/spreadsheetml/2009/9/main" objectType="CheckBox" fmlaLink="$I$16" val="0"/>
</file>

<file path=xl/ctrlProps/ctrlProp160.xml><?xml version="1.0" encoding="utf-8"?>
<formControlPr xmlns="http://schemas.microsoft.com/office/spreadsheetml/2009/9/main" objectType="CheckBox" fmlaLink="$P$11" val="0"/>
</file>

<file path=xl/ctrlProps/ctrlProp161.xml><?xml version="1.0" encoding="utf-8"?>
<formControlPr xmlns="http://schemas.microsoft.com/office/spreadsheetml/2009/9/main" objectType="CheckBox" fmlaLink="$P$12" val="0"/>
</file>

<file path=xl/ctrlProps/ctrlProp162.xml><?xml version="1.0" encoding="utf-8"?>
<formControlPr xmlns="http://schemas.microsoft.com/office/spreadsheetml/2009/9/main" objectType="CheckBox" fmlaLink="$P$13" val="0"/>
</file>

<file path=xl/ctrlProps/ctrlProp163.xml><?xml version="1.0" encoding="utf-8"?>
<formControlPr xmlns="http://schemas.microsoft.com/office/spreadsheetml/2009/9/main" objectType="CheckBox" fmlaLink="$P$15" val="0"/>
</file>

<file path=xl/ctrlProps/ctrlProp164.xml><?xml version="1.0" encoding="utf-8"?>
<formControlPr xmlns="http://schemas.microsoft.com/office/spreadsheetml/2009/9/main" objectType="CheckBox" fmlaLink="$P$16" val="0"/>
</file>

<file path=xl/ctrlProps/ctrlProp165.xml><?xml version="1.0" encoding="utf-8"?>
<formControlPr xmlns="http://schemas.microsoft.com/office/spreadsheetml/2009/9/main" objectType="CheckBox" fmlaLink="$P$18" val="0"/>
</file>

<file path=xl/ctrlProps/ctrlProp166.xml><?xml version="1.0" encoding="utf-8"?>
<formControlPr xmlns="http://schemas.microsoft.com/office/spreadsheetml/2009/9/main" objectType="CheckBox" fmlaLink="$P$19" val="0"/>
</file>

<file path=xl/ctrlProps/ctrlProp167.xml><?xml version="1.0" encoding="utf-8"?>
<formControlPr xmlns="http://schemas.microsoft.com/office/spreadsheetml/2009/9/main" objectType="CheckBox" fmlaLink="$P$22" val="0"/>
</file>

<file path=xl/ctrlProps/ctrlProp168.xml><?xml version="1.0" encoding="utf-8"?>
<formControlPr xmlns="http://schemas.microsoft.com/office/spreadsheetml/2009/9/main" objectType="CheckBox" fmlaLink="$P$26" val="0"/>
</file>

<file path=xl/ctrlProps/ctrlProp169.xml><?xml version="1.0" encoding="utf-8"?>
<formControlPr xmlns="http://schemas.microsoft.com/office/spreadsheetml/2009/9/main" objectType="CheckBox" fmlaLink="$P$30" val="0"/>
</file>

<file path=xl/ctrlProps/ctrlProp17.xml><?xml version="1.0" encoding="utf-8"?>
<formControlPr xmlns="http://schemas.microsoft.com/office/spreadsheetml/2009/9/main" objectType="CheckBox" fmlaLink="$I$18" val="0"/>
</file>

<file path=xl/ctrlProps/ctrlProp170.xml><?xml version="1.0" encoding="utf-8"?>
<formControlPr xmlns="http://schemas.microsoft.com/office/spreadsheetml/2009/9/main" objectType="CheckBox" fmlaLink="$P$33" val="0"/>
</file>

<file path=xl/ctrlProps/ctrlProp171.xml><?xml version="1.0" encoding="utf-8"?>
<formControlPr xmlns="http://schemas.microsoft.com/office/spreadsheetml/2009/9/main" objectType="CheckBox" fmlaLink="$P$34" val="0"/>
</file>

<file path=xl/ctrlProps/ctrlProp172.xml><?xml version="1.0" encoding="utf-8"?>
<formControlPr xmlns="http://schemas.microsoft.com/office/spreadsheetml/2009/9/main" objectType="CheckBox" fmlaLink="$P$38" val="0"/>
</file>

<file path=xl/ctrlProps/ctrlProp173.xml><?xml version="1.0" encoding="utf-8"?>
<formControlPr xmlns="http://schemas.microsoft.com/office/spreadsheetml/2009/9/main" objectType="CheckBox" fmlaLink="$P$40" val="0"/>
</file>

<file path=xl/ctrlProps/ctrlProp174.xml><?xml version="1.0" encoding="utf-8"?>
<formControlPr xmlns="http://schemas.microsoft.com/office/spreadsheetml/2009/9/main" objectType="CheckBox" fmlaLink="$H$5" val="0"/>
</file>

<file path=xl/ctrlProps/ctrlProp175.xml><?xml version="1.0" encoding="utf-8"?>
<formControlPr xmlns="http://schemas.microsoft.com/office/spreadsheetml/2009/9/main" objectType="CheckBox" fmlaLink="$H$8" val="0"/>
</file>

<file path=xl/ctrlProps/ctrlProp176.xml><?xml version="1.0" encoding="utf-8"?>
<formControlPr xmlns="http://schemas.microsoft.com/office/spreadsheetml/2009/9/main" objectType="CheckBox" fmlaLink="$H$9" val="0"/>
</file>

<file path=xl/ctrlProps/ctrlProp177.xml><?xml version="1.0" encoding="utf-8"?>
<formControlPr xmlns="http://schemas.microsoft.com/office/spreadsheetml/2009/9/main" objectType="CheckBox" fmlaLink="$H$11" val="0"/>
</file>

<file path=xl/ctrlProps/ctrlProp178.xml><?xml version="1.0" encoding="utf-8"?>
<formControlPr xmlns="http://schemas.microsoft.com/office/spreadsheetml/2009/9/main" objectType="CheckBox" fmlaLink="$H$16" val="0"/>
</file>

<file path=xl/ctrlProps/ctrlProp179.xml><?xml version="1.0" encoding="utf-8"?>
<formControlPr xmlns="http://schemas.microsoft.com/office/spreadsheetml/2009/9/main" objectType="CheckBox" fmlaLink="$H$18" val="0"/>
</file>

<file path=xl/ctrlProps/ctrlProp18.xml><?xml version="1.0" encoding="utf-8"?>
<formControlPr xmlns="http://schemas.microsoft.com/office/spreadsheetml/2009/9/main" objectType="CheckBox" fmlaLink="$I$22" val="0"/>
</file>

<file path=xl/ctrlProps/ctrlProp180.xml><?xml version="1.0" encoding="utf-8"?>
<formControlPr xmlns="http://schemas.microsoft.com/office/spreadsheetml/2009/9/main" objectType="CheckBox" fmlaLink="$H$19" val="0"/>
</file>

<file path=xl/ctrlProps/ctrlProp181.xml><?xml version="1.0" encoding="utf-8"?>
<formControlPr xmlns="http://schemas.microsoft.com/office/spreadsheetml/2009/9/main" objectType="CheckBox" fmlaLink="$H$20" val="0"/>
</file>

<file path=xl/ctrlProps/ctrlProp182.xml><?xml version="1.0" encoding="utf-8"?>
<formControlPr xmlns="http://schemas.microsoft.com/office/spreadsheetml/2009/9/main" objectType="CheckBox" fmlaLink="$H$23" val="0"/>
</file>

<file path=xl/ctrlProps/ctrlProp183.xml><?xml version="1.0" encoding="utf-8"?>
<formControlPr xmlns="http://schemas.microsoft.com/office/spreadsheetml/2009/9/main" objectType="CheckBox" fmlaLink="$H$25" val="0"/>
</file>

<file path=xl/ctrlProps/ctrlProp184.xml><?xml version="1.0" encoding="utf-8"?>
<formControlPr xmlns="http://schemas.microsoft.com/office/spreadsheetml/2009/9/main" objectType="CheckBox" fmlaLink="$H$28" val="0"/>
</file>

<file path=xl/ctrlProps/ctrlProp185.xml><?xml version="1.0" encoding="utf-8"?>
<formControlPr xmlns="http://schemas.microsoft.com/office/spreadsheetml/2009/9/main" objectType="CheckBox" fmlaLink="$H$30" val="0"/>
</file>

<file path=xl/ctrlProps/ctrlProp186.xml><?xml version="1.0" encoding="utf-8"?>
<formControlPr xmlns="http://schemas.microsoft.com/office/spreadsheetml/2009/9/main" objectType="CheckBox" fmlaLink="$H$31" val="0"/>
</file>

<file path=xl/ctrlProps/ctrlProp187.xml><?xml version="1.0" encoding="utf-8"?>
<formControlPr xmlns="http://schemas.microsoft.com/office/spreadsheetml/2009/9/main" objectType="CheckBox" fmlaLink="$H$32" val="0"/>
</file>

<file path=xl/ctrlProps/ctrlProp188.xml><?xml version="1.0" encoding="utf-8"?>
<formControlPr xmlns="http://schemas.microsoft.com/office/spreadsheetml/2009/9/main" objectType="CheckBox" fmlaLink="$H$34" val="0"/>
</file>

<file path=xl/ctrlProps/ctrlProp189.xml><?xml version="1.0" encoding="utf-8"?>
<formControlPr xmlns="http://schemas.microsoft.com/office/spreadsheetml/2009/9/main" objectType="CheckBox" fmlaLink="$H$35" val="0"/>
</file>

<file path=xl/ctrlProps/ctrlProp19.xml><?xml version="1.0" encoding="utf-8"?>
<formControlPr xmlns="http://schemas.microsoft.com/office/spreadsheetml/2009/9/main" objectType="CheckBox" fmlaLink="$I$23" val="0"/>
</file>

<file path=xl/ctrlProps/ctrlProp190.xml><?xml version="1.0" encoding="utf-8"?>
<formControlPr xmlns="http://schemas.microsoft.com/office/spreadsheetml/2009/9/main" objectType="CheckBox" fmlaLink="$H$39" val="0"/>
</file>

<file path=xl/ctrlProps/ctrlProp191.xml><?xml version="1.0" encoding="utf-8"?>
<formControlPr xmlns="http://schemas.microsoft.com/office/spreadsheetml/2009/9/main" objectType="CheckBox" fmlaLink="$H$41" val="0"/>
</file>

<file path=xl/ctrlProps/ctrlProp192.xml><?xml version="1.0" encoding="utf-8"?>
<formControlPr xmlns="http://schemas.microsoft.com/office/spreadsheetml/2009/9/main" objectType="CheckBox" fmlaLink="$H$45" val="0"/>
</file>

<file path=xl/ctrlProps/ctrlProp193.xml><?xml version="1.0" encoding="utf-8"?>
<formControlPr xmlns="http://schemas.microsoft.com/office/spreadsheetml/2009/9/main" objectType="CheckBox" fmlaLink="$H$46" val="0"/>
</file>

<file path=xl/ctrlProps/ctrlProp194.xml><?xml version="1.0" encoding="utf-8"?>
<formControlPr xmlns="http://schemas.microsoft.com/office/spreadsheetml/2009/9/main" objectType="CheckBox" fmlaLink="$H$47" val="0"/>
</file>

<file path=xl/ctrlProps/ctrlProp195.xml><?xml version="1.0" encoding="utf-8"?>
<formControlPr xmlns="http://schemas.microsoft.com/office/spreadsheetml/2009/9/main" objectType="CheckBox" fmlaLink="$H$49" val="0"/>
</file>

<file path=xl/ctrlProps/ctrlProp196.xml><?xml version="1.0" encoding="utf-8"?>
<formControlPr xmlns="http://schemas.microsoft.com/office/spreadsheetml/2009/9/main" objectType="CheckBox" fmlaLink="$H$50" val="0"/>
</file>

<file path=xl/ctrlProps/ctrlProp197.xml><?xml version="1.0" encoding="utf-8"?>
<formControlPr xmlns="http://schemas.microsoft.com/office/spreadsheetml/2009/9/main" objectType="CheckBox" fmlaLink="$H$51" val="0"/>
</file>

<file path=xl/ctrlProps/ctrlProp198.xml><?xml version="1.0" encoding="utf-8"?>
<formControlPr xmlns="http://schemas.microsoft.com/office/spreadsheetml/2009/9/main" objectType="CheckBox" fmlaLink="$H$52" val="0"/>
</file>

<file path=xl/ctrlProps/ctrlProp199.xml><?xml version="1.0" encoding="utf-8"?>
<formControlPr xmlns="http://schemas.microsoft.com/office/spreadsheetml/2009/9/main" objectType="CheckBox" fmlaLink="$P$5" val="0"/>
</file>

<file path=xl/ctrlProps/ctrlProp2.xml><?xml version="1.0" encoding="utf-8"?>
<formControlPr xmlns="http://schemas.microsoft.com/office/spreadsheetml/2009/9/main" objectType="CheckBox" fmlaLink="$F$9" val="0"/>
</file>

<file path=xl/ctrlProps/ctrlProp20.xml><?xml version="1.0" encoding="utf-8"?>
<formControlPr xmlns="http://schemas.microsoft.com/office/spreadsheetml/2009/9/main" objectType="CheckBox" fmlaLink="$I$25" val="0"/>
</file>

<file path=xl/ctrlProps/ctrlProp200.xml><?xml version="1.0" encoding="utf-8"?>
<formControlPr xmlns="http://schemas.microsoft.com/office/spreadsheetml/2009/9/main" objectType="CheckBox" fmlaLink="$P$6" val="0"/>
</file>

<file path=xl/ctrlProps/ctrlProp201.xml><?xml version="1.0" encoding="utf-8"?>
<formControlPr xmlns="http://schemas.microsoft.com/office/spreadsheetml/2009/9/main" objectType="CheckBox" fmlaLink="$P$8" val="0"/>
</file>

<file path=xl/ctrlProps/ctrlProp202.xml><?xml version="1.0" encoding="utf-8"?>
<formControlPr xmlns="http://schemas.microsoft.com/office/spreadsheetml/2009/9/main" objectType="CheckBox" fmlaLink="$P$11" val="0"/>
</file>

<file path=xl/ctrlProps/ctrlProp203.xml><?xml version="1.0" encoding="utf-8"?>
<formControlPr xmlns="http://schemas.microsoft.com/office/spreadsheetml/2009/9/main" objectType="CheckBox" fmlaLink="$P$12" val="0"/>
</file>

<file path=xl/ctrlProps/ctrlProp204.xml><?xml version="1.0" encoding="utf-8"?>
<formControlPr xmlns="http://schemas.microsoft.com/office/spreadsheetml/2009/9/main" objectType="CheckBox" fmlaLink="$P$13" val="0"/>
</file>

<file path=xl/ctrlProps/ctrlProp205.xml><?xml version="1.0" encoding="utf-8"?>
<formControlPr xmlns="http://schemas.microsoft.com/office/spreadsheetml/2009/9/main" objectType="CheckBox" fmlaLink="$P$15" val="0"/>
</file>

<file path=xl/ctrlProps/ctrlProp206.xml><?xml version="1.0" encoding="utf-8"?>
<formControlPr xmlns="http://schemas.microsoft.com/office/spreadsheetml/2009/9/main" objectType="CheckBox" fmlaLink="$P$16" val="0"/>
</file>

<file path=xl/ctrlProps/ctrlProp207.xml><?xml version="1.0" encoding="utf-8"?>
<formControlPr xmlns="http://schemas.microsoft.com/office/spreadsheetml/2009/9/main" objectType="CheckBox" fmlaLink="$P$18" val="0"/>
</file>

<file path=xl/ctrlProps/ctrlProp208.xml><?xml version="1.0" encoding="utf-8"?>
<formControlPr xmlns="http://schemas.microsoft.com/office/spreadsheetml/2009/9/main" objectType="CheckBox" fmlaLink="$P$19" val="0"/>
</file>

<file path=xl/ctrlProps/ctrlProp209.xml><?xml version="1.0" encoding="utf-8"?>
<formControlPr xmlns="http://schemas.microsoft.com/office/spreadsheetml/2009/9/main" objectType="CheckBox" fmlaLink="$P$22" val="0"/>
</file>

<file path=xl/ctrlProps/ctrlProp21.xml><?xml version="1.0" encoding="utf-8"?>
<formControlPr xmlns="http://schemas.microsoft.com/office/spreadsheetml/2009/9/main" objectType="CheckBox" fmlaLink="$F$24" val="0"/>
</file>

<file path=xl/ctrlProps/ctrlProp210.xml><?xml version="1.0" encoding="utf-8"?>
<formControlPr xmlns="http://schemas.microsoft.com/office/spreadsheetml/2009/9/main" objectType="CheckBox" fmlaLink="$P$26" val="0"/>
</file>

<file path=xl/ctrlProps/ctrlProp211.xml><?xml version="1.0" encoding="utf-8"?>
<formControlPr xmlns="http://schemas.microsoft.com/office/spreadsheetml/2009/9/main" objectType="CheckBox" fmlaLink="$P$30" val="0"/>
</file>

<file path=xl/ctrlProps/ctrlProp212.xml><?xml version="1.0" encoding="utf-8"?>
<formControlPr xmlns="http://schemas.microsoft.com/office/spreadsheetml/2009/9/main" objectType="CheckBox" fmlaLink="$P$33" val="0"/>
</file>

<file path=xl/ctrlProps/ctrlProp213.xml><?xml version="1.0" encoding="utf-8"?>
<formControlPr xmlns="http://schemas.microsoft.com/office/spreadsheetml/2009/9/main" objectType="CheckBox" fmlaLink="$P$34" val="0"/>
</file>

<file path=xl/ctrlProps/ctrlProp214.xml><?xml version="1.0" encoding="utf-8"?>
<formControlPr xmlns="http://schemas.microsoft.com/office/spreadsheetml/2009/9/main" objectType="CheckBox" fmlaLink="$P$38" val="0"/>
</file>

<file path=xl/ctrlProps/ctrlProp215.xml><?xml version="1.0" encoding="utf-8"?>
<formControlPr xmlns="http://schemas.microsoft.com/office/spreadsheetml/2009/9/main" objectType="CheckBox" fmlaLink="$P$40" val="0"/>
</file>

<file path=xl/ctrlProps/ctrlProp216.xml><?xml version="1.0" encoding="utf-8"?>
<formControlPr xmlns="http://schemas.microsoft.com/office/spreadsheetml/2009/9/main" objectType="CheckBox" fmlaLink="$H$44" val="0"/>
</file>

<file path=xl/ctrlProps/ctrlProp217.xml><?xml version="1.0" encoding="utf-8"?>
<formControlPr xmlns="http://schemas.microsoft.com/office/spreadsheetml/2009/9/main" objectType="CheckBox" checked="Checked" fmlaLink="#REF!" val="0"/>
</file>

<file path=xl/ctrlProps/ctrlProp218.xml><?xml version="1.0" encoding="utf-8"?>
<formControlPr xmlns="http://schemas.microsoft.com/office/spreadsheetml/2009/9/main" objectType="CheckBox" fmlaLink="#REF!" val="0"/>
</file>

<file path=xl/ctrlProps/ctrlProp219.xml><?xml version="1.0" encoding="utf-8"?>
<formControlPr xmlns="http://schemas.microsoft.com/office/spreadsheetml/2009/9/main" objectType="CheckBox" fmlaLink="#REF!" val="0"/>
</file>

<file path=xl/ctrlProps/ctrlProp22.xml><?xml version="1.0" encoding="utf-8"?>
<formControlPr xmlns="http://schemas.microsoft.com/office/spreadsheetml/2009/9/main" objectType="CheckBox" fmlaLink="$F$26" val="0"/>
</file>

<file path=xl/ctrlProps/ctrlProp220.xml><?xml version="1.0" encoding="utf-8"?>
<formControlPr xmlns="http://schemas.microsoft.com/office/spreadsheetml/2009/9/main" objectType="CheckBox" checked="Checked" fmlaLink="#REF!" val="0"/>
</file>

<file path=xl/ctrlProps/ctrlProp221.xml><?xml version="1.0" encoding="utf-8"?>
<formControlPr xmlns="http://schemas.microsoft.com/office/spreadsheetml/2009/9/main" objectType="CheckBox" checked="Checked" fmlaLink="#REF!" val="0"/>
</file>

<file path=xl/ctrlProps/ctrlProp222.xml><?xml version="1.0" encoding="utf-8"?>
<formControlPr xmlns="http://schemas.microsoft.com/office/spreadsheetml/2009/9/main" objectType="CheckBox" fmlaLink="#REF!" val="0"/>
</file>

<file path=xl/ctrlProps/ctrlProp223.xml><?xml version="1.0" encoding="utf-8"?>
<formControlPr xmlns="http://schemas.microsoft.com/office/spreadsheetml/2009/9/main" objectType="CheckBox" fmlaLink="#REF!" val="0"/>
</file>

<file path=xl/ctrlProps/ctrlProp224.xml><?xml version="1.0" encoding="utf-8"?>
<formControlPr xmlns="http://schemas.microsoft.com/office/spreadsheetml/2009/9/main" objectType="CheckBox" fmlaLink="#REF!" val="0"/>
</file>

<file path=xl/ctrlProps/ctrlProp225.xml><?xml version="1.0" encoding="utf-8"?>
<formControlPr xmlns="http://schemas.microsoft.com/office/spreadsheetml/2009/9/main" objectType="CheckBox" fmlaLink="#REF!" val="0"/>
</file>

<file path=xl/ctrlProps/ctrlProp226.xml><?xml version="1.0" encoding="utf-8"?>
<formControlPr xmlns="http://schemas.microsoft.com/office/spreadsheetml/2009/9/main" objectType="CheckBox" checked="Checked" fmlaLink="#REF!" val="0"/>
</file>

<file path=xl/ctrlProps/ctrlProp227.xml><?xml version="1.0" encoding="utf-8"?>
<formControlPr xmlns="http://schemas.microsoft.com/office/spreadsheetml/2009/9/main" objectType="CheckBox" checked="Checked" fmlaLink="#REF!" val="0"/>
</file>

<file path=xl/ctrlProps/ctrlProp228.xml><?xml version="1.0" encoding="utf-8"?>
<formControlPr xmlns="http://schemas.microsoft.com/office/spreadsheetml/2009/9/main" objectType="CheckBox" fmlaLink="#REF!" val="0"/>
</file>

<file path=xl/ctrlProps/ctrlProp229.xml><?xml version="1.0" encoding="utf-8"?>
<formControlPr xmlns="http://schemas.microsoft.com/office/spreadsheetml/2009/9/main" objectType="CheckBox" checked="Checked" fmlaLink="#REF!" val="0"/>
</file>

<file path=xl/ctrlProps/ctrlProp23.xml><?xml version="1.0" encoding="utf-8"?>
<formControlPr xmlns="http://schemas.microsoft.com/office/spreadsheetml/2009/9/main" objectType="CheckBox" fmlaLink="$F$28" val="0"/>
</file>

<file path=xl/ctrlProps/ctrlProp230.xml><?xml version="1.0" encoding="utf-8"?>
<formControlPr xmlns="http://schemas.microsoft.com/office/spreadsheetml/2009/9/main" objectType="CheckBox" fmlaLink="#REF!" val="0"/>
</file>

<file path=xl/ctrlProps/ctrlProp231.xml><?xml version="1.0" encoding="utf-8"?>
<formControlPr xmlns="http://schemas.microsoft.com/office/spreadsheetml/2009/9/main" objectType="CheckBox" fmlaLink="#REF!" val="0"/>
</file>

<file path=xl/ctrlProps/ctrlProp232.xml><?xml version="1.0" encoding="utf-8"?>
<formControlPr xmlns="http://schemas.microsoft.com/office/spreadsheetml/2009/9/main" objectType="CheckBox" fmlaLink="#REF!" val="0"/>
</file>

<file path=xl/ctrlProps/ctrlProp233.xml><?xml version="1.0" encoding="utf-8"?>
<formControlPr xmlns="http://schemas.microsoft.com/office/spreadsheetml/2009/9/main" objectType="CheckBox" fmlaLink="#REF!" val="0"/>
</file>

<file path=xl/ctrlProps/ctrlProp234.xml><?xml version="1.0" encoding="utf-8"?>
<formControlPr xmlns="http://schemas.microsoft.com/office/spreadsheetml/2009/9/main" objectType="CheckBox" fmlaLink="#REF!" val="0"/>
</file>

<file path=xl/ctrlProps/ctrlProp235.xml><?xml version="1.0" encoding="utf-8"?>
<formControlPr xmlns="http://schemas.microsoft.com/office/spreadsheetml/2009/9/main" objectType="CheckBox" fmlaLink="#REF!" val="0"/>
</file>

<file path=xl/ctrlProps/ctrlProp236.xml><?xml version="1.0" encoding="utf-8"?>
<formControlPr xmlns="http://schemas.microsoft.com/office/spreadsheetml/2009/9/main" objectType="CheckBox" fmlaLink="#REF!" val="0"/>
</file>

<file path=xl/ctrlProps/ctrlProp237.xml><?xml version="1.0" encoding="utf-8"?>
<formControlPr xmlns="http://schemas.microsoft.com/office/spreadsheetml/2009/9/main" objectType="CheckBox" fmlaLink="#REF!" val="0"/>
</file>

<file path=xl/ctrlProps/ctrlProp238.xml><?xml version="1.0" encoding="utf-8"?>
<formControlPr xmlns="http://schemas.microsoft.com/office/spreadsheetml/2009/9/main" objectType="CheckBox" fmlaLink="#REF!" val="0"/>
</file>

<file path=xl/ctrlProps/ctrlProp239.xml><?xml version="1.0" encoding="utf-8"?>
<formControlPr xmlns="http://schemas.microsoft.com/office/spreadsheetml/2009/9/main" objectType="CheckBox" fmlaLink="$H$5" val="0"/>
</file>

<file path=xl/ctrlProps/ctrlProp24.xml><?xml version="1.0" encoding="utf-8"?>
<formControlPr xmlns="http://schemas.microsoft.com/office/spreadsheetml/2009/9/main" objectType="CheckBox" fmlaLink="$F$30" val="0"/>
</file>

<file path=xl/ctrlProps/ctrlProp240.xml><?xml version="1.0" encoding="utf-8"?>
<formControlPr xmlns="http://schemas.microsoft.com/office/spreadsheetml/2009/9/main" objectType="CheckBox" fmlaLink="$H$8" val="0"/>
</file>

<file path=xl/ctrlProps/ctrlProp241.xml><?xml version="1.0" encoding="utf-8"?>
<formControlPr xmlns="http://schemas.microsoft.com/office/spreadsheetml/2009/9/main" objectType="CheckBox" fmlaLink="$H$9" val="0"/>
</file>

<file path=xl/ctrlProps/ctrlProp242.xml><?xml version="1.0" encoding="utf-8"?>
<formControlPr xmlns="http://schemas.microsoft.com/office/spreadsheetml/2009/9/main" objectType="CheckBox" fmlaLink="$H$11" val="0"/>
</file>

<file path=xl/ctrlProps/ctrlProp243.xml><?xml version="1.0" encoding="utf-8"?>
<formControlPr xmlns="http://schemas.microsoft.com/office/spreadsheetml/2009/9/main" objectType="CheckBox" fmlaLink="$H$16" val="0"/>
</file>

<file path=xl/ctrlProps/ctrlProp244.xml><?xml version="1.0" encoding="utf-8"?>
<formControlPr xmlns="http://schemas.microsoft.com/office/spreadsheetml/2009/9/main" objectType="CheckBox" fmlaLink="$H$18" val="0"/>
</file>

<file path=xl/ctrlProps/ctrlProp245.xml><?xml version="1.0" encoding="utf-8"?>
<formControlPr xmlns="http://schemas.microsoft.com/office/spreadsheetml/2009/9/main" objectType="CheckBox" fmlaLink="$H$19" val="0"/>
</file>

<file path=xl/ctrlProps/ctrlProp246.xml><?xml version="1.0" encoding="utf-8"?>
<formControlPr xmlns="http://schemas.microsoft.com/office/spreadsheetml/2009/9/main" objectType="CheckBox" fmlaLink="$H$20" val="0"/>
</file>

<file path=xl/ctrlProps/ctrlProp247.xml><?xml version="1.0" encoding="utf-8"?>
<formControlPr xmlns="http://schemas.microsoft.com/office/spreadsheetml/2009/9/main" objectType="CheckBox" fmlaLink="$H$23" val="0"/>
</file>

<file path=xl/ctrlProps/ctrlProp248.xml><?xml version="1.0" encoding="utf-8"?>
<formControlPr xmlns="http://schemas.microsoft.com/office/spreadsheetml/2009/9/main" objectType="CheckBox" fmlaLink="$H$25" val="0"/>
</file>

<file path=xl/ctrlProps/ctrlProp249.xml><?xml version="1.0" encoding="utf-8"?>
<formControlPr xmlns="http://schemas.microsoft.com/office/spreadsheetml/2009/9/main" objectType="CheckBox" fmlaLink="$H$28" val="0"/>
</file>

<file path=xl/ctrlProps/ctrlProp25.xml><?xml version="1.0" encoding="utf-8"?>
<formControlPr xmlns="http://schemas.microsoft.com/office/spreadsheetml/2009/9/main" objectType="CheckBox" fmlaLink="$F$31" val="0"/>
</file>

<file path=xl/ctrlProps/ctrlProp250.xml><?xml version="1.0" encoding="utf-8"?>
<formControlPr xmlns="http://schemas.microsoft.com/office/spreadsheetml/2009/9/main" objectType="CheckBox" fmlaLink="$H$30" val="0"/>
</file>

<file path=xl/ctrlProps/ctrlProp251.xml><?xml version="1.0" encoding="utf-8"?>
<formControlPr xmlns="http://schemas.microsoft.com/office/spreadsheetml/2009/9/main" objectType="CheckBox" fmlaLink="$H$31" val="0"/>
</file>

<file path=xl/ctrlProps/ctrlProp252.xml><?xml version="1.0" encoding="utf-8"?>
<formControlPr xmlns="http://schemas.microsoft.com/office/spreadsheetml/2009/9/main" objectType="CheckBox" fmlaLink="$H$32" val="0"/>
</file>

<file path=xl/ctrlProps/ctrlProp253.xml><?xml version="1.0" encoding="utf-8"?>
<formControlPr xmlns="http://schemas.microsoft.com/office/spreadsheetml/2009/9/main" objectType="CheckBox" fmlaLink="$H$34" val="0"/>
</file>

<file path=xl/ctrlProps/ctrlProp254.xml><?xml version="1.0" encoding="utf-8"?>
<formControlPr xmlns="http://schemas.microsoft.com/office/spreadsheetml/2009/9/main" objectType="CheckBox" fmlaLink="$H$35" val="0"/>
</file>

<file path=xl/ctrlProps/ctrlProp255.xml><?xml version="1.0" encoding="utf-8"?>
<formControlPr xmlns="http://schemas.microsoft.com/office/spreadsheetml/2009/9/main" objectType="CheckBox" fmlaLink="$H$39" val="0"/>
</file>

<file path=xl/ctrlProps/ctrlProp256.xml><?xml version="1.0" encoding="utf-8"?>
<formControlPr xmlns="http://schemas.microsoft.com/office/spreadsheetml/2009/9/main" objectType="CheckBox" fmlaLink="$H$41" val="0"/>
</file>

<file path=xl/ctrlProps/ctrlProp257.xml><?xml version="1.0" encoding="utf-8"?>
<formControlPr xmlns="http://schemas.microsoft.com/office/spreadsheetml/2009/9/main" objectType="CheckBox" fmlaLink="$H$45" val="0"/>
</file>

<file path=xl/ctrlProps/ctrlProp258.xml><?xml version="1.0" encoding="utf-8"?>
<formControlPr xmlns="http://schemas.microsoft.com/office/spreadsheetml/2009/9/main" objectType="CheckBox" fmlaLink="$H$46" val="0"/>
</file>

<file path=xl/ctrlProps/ctrlProp259.xml><?xml version="1.0" encoding="utf-8"?>
<formControlPr xmlns="http://schemas.microsoft.com/office/spreadsheetml/2009/9/main" objectType="CheckBox" fmlaLink="$H$47" val="0"/>
</file>

<file path=xl/ctrlProps/ctrlProp26.xml><?xml version="1.0" encoding="utf-8"?>
<formControlPr xmlns="http://schemas.microsoft.com/office/spreadsheetml/2009/9/main" objectType="CheckBox" fmlaLink="$F$32" val="0"/>
</file>

<file path=xl/ctrlProps/ctrlProp260.xml><?xml version="1.0" encoding="utf-8"?>
<formControlPr xmlns="http://schemas.microsoft.com/office/spreadsheetml/2009/9/main" objectType="CheckBox" fmlaLink="$H$49" val="0"/>
</file>

<file path=xl/ctrlProps/ctrlProp261.xml><?xml version="1.0" encoding="utf-8"?>
<formControlPr xmlns="http://schemas.microsoft.com/office/spreadsheetml/2009/9/main" objectType="CheckBox" fmlaLink="$H$50" val="0"/>
</file>

<file path=xl/ctrlProps/ctrlProp262.xml><?xml version="1.0" encoding="utf-8"?>
<formControlPr xmlns="http://schemas.microsoft.com/office/spreadsheetml/2009/9/main" objectType="CheckBox" fmlaLink="$H$51" val="0"/>
</file>

<file path=xl/ctrlProps/ctrlProp263.xml><?xml version="1.0" encoding="utf-8"?>
<formControlPr xmlns="http://schemas.microsoft.com/office/spreadsheetml/2009/9/main" objectType="CheckBox" fmlaLink="$H$52" val="0"/>
</file>

<file path=xl/ctrlProps/ctrlProp264.xml><?xml version="1.0" encoding="utf-8"?>
<formControlPr xmlns="http://schemas.microsoft.com/office/spreadsheetml/2009/9/main" objectType="CheckBox" fmlaLink="$P$5" val="0"/>
</file>

<file path=xl/ctrlProps/ctrlProp265.xml><?xml version="1.0" encoding="utf-8"?>
<formControlPr xmlns="http://schemas.microsoft.com/office/spreadsheetml/2009/9/main" objectType="CheckBox" fmlaLink="$P$6" val="0"/>
</file>

<file path=xl/ctrlProps/ctrlProp266.xml><?xml version="1.0" encoding="utf-8"?>
<formControlPr xmlns="http://schemas.microsoft.com/office/spreadsheetml/2009/9/main" objectType="CheckBox" fmlaLink="$P$8" val="0"/>
</file>

<file path=xl/ctrlProps/ctrlProp267.xml><?xml version="1.0" encoding="utf-8"?>
<formControlPr xmlns="http://schemas.microsoft.com/office/spreadsheetml/2009/9/main" objectType="CheckBox" fmlaLink="$P$11" val="0"/>
</file>

<file path=xl/ctrlProps/ctrlProp268.xml><?xml version="1.0" encoding="utf-8"?>
<formControlPr xmlns="http://schemas.microsoft.com/office/spreadsheetml/2009/9/main" objectType="CheckBox" fmlaLink="$P$12" val="0"/>
</file>

<file path=xl/ctrlProps/ctrlProp269.xml><?xml version="1.0" encoding="utf-8"?>
<formControlPr xmlns="http://schemas.microsoft.com/office/spreadsheetml/2009/9/main" objectType="CheckBox" fmlaLink="$P$13" val="0"/>
</file>

<file path=xl/ctrlProps/ctrlProp27.xml><?xml version="1.0" encoding="utf-8"?>
<formControlPr xmlns="http://schemas.microsoft.com/office/spreadsheetml/2009/9/main" objectType="CheckBox" fmlaLink="$F$33" val="0"/>
</file>

<file path=xl/ctrlProps/ctrlProp270.xml><?xml version="1.0" encoding="utf-8"?>
<formControlPr xmlns="http://schemas.microsoft.com/office/spreadsheetml/2009/9/main" objectType="CheckBox" fmlaLink="$P$15" val="0"/>
</file>

<file path=xl/ctrlProps/ctrlProp271.xml><?xml version="1.0" encoding="utf-8"?>
<formControlPr xmlns="http://schemas.microsoft.com/office/spreadsheetml/2009/9/main" objectType="CheckBox" fmlaLink="$P$16" val="0"/>
</file>

<file path=xl/ctrlProps/ctrlProp272.xml><?xml version="1.0" encoding="utf-8"?>
<formControlPr xmlns="http://schemas.microsoft.com/office/spreadsheetml/2009/9/main" objectType="CheckBox" fmlaLink="$P$18" val="0"/>
</file>

<file path=xl/ctrlProps/ctrlProp273.xml><?xml version="1.0" encoding="utf-8"?>
<formControlPr xmlns="http://schemas.microsoft.com/office/spreadsheetml/2009/9/main" objectType="CheckBox" fmlaLink="$P$19" val="0"/>
</file>

<file path=xl/ctrlProps/ctrlProp274.xml><?xml version="1.0" encoding="utf-8"?>
<formControlPr xmlns="http://schemas.microsoft.com/office/spreadsheetml/2009/9/main" objectType="CheckBox" fmlaLink="$P$22" val="0"/>
</file>

<file path=xl/ctrlProps/ctrlProp275.xml><?xml version="1.0" encoding="utf-8"?>
<formControlPr xmlns="http://schemas.microsoft.com/office/spreadsheetml/2009/9/main" objectType="CheckBox" fmlaLink="$P$26" val="0"/>
</file>

<file path=xl/ctrlProps/ctrlProp276.xml><?xml version="1.0" encoding="utf-8"?>
<formControlPr xmlns="http://schemas.microsoft.com/office/spreadsheetml/2009/9/main" objectType="CheckBox" fmlaLink="$P$30" val="0"/>
</file>

<file path=xl/ctrlProps/ctrlProp277.xml><?xml version="1.0" encoding="utf-8"?>
<formControlPr xmlns="http://schemas.microsoft.com/office/spreadsheetml/2009/9/main" objectType="CheckBox" fmlaLink="$P$33" val="0"/>
</file>

<file path=xl/ctrlProps/ctrlProp278.xml><?xml version="1.0" encoding="utf-8"?>
<formControlPr xmlns="http://schemas.microsoft.com/office/spreadsheetml/2009/9/main" objectType="CheckBox" fmlaLink="$P$34" val="0"/>
</file>

<file path=xl/ctrlProps/ctrlProp279.xml><?xml version="1.0" encoding="utf-8"?>
<formControlPr xmlns="http://schemas.microsoft.com/office/spreadsheetml/2009/9/main" objectType="CheckBox" fmlaLink="$P$38" val="0"/>
</file>

<file path=xl/ctrlProps/ctrlProp28.xml><?xml version="1.0" encoding="utf-8"?>
<formControlPr xmlns="http://schemas.microsoft.com/office/spreadsheetml/2009/9/main" objectType="CheckBox" fmlaLink="$F$34" val="0"/>
</file>

<file path=xl/ctrlProps/ctrlProp280.xml><?xml version="1.0" encoding="utf-8"?>
<formControlPr xmlns="http://schemas.microsoft.com/office/spreadsheetml/2009/9/main" objectType="CheckBox" fmlaLink="$P$40" val="0"/>
</file>

<file path=xl/ctrlProps/ctrlProp281.xml><?xml version="1.0" encoding="utf-8"?>
<formControlPr xmlns="http://schemas.microsoft.com/office/spreadsheetml/2009/9/main" objectType="CheckBox" fmlaLink="$H$44" val="0"/>
</file>

<file path=xl/ctrlProps/ctrlProp29.xml><?xml version="1.0" encoding="utf-8"?>
<formControlPr xmlns="http://schemas.microsoft.com/office/spreadsheetml/2009/9/main" objectType="CheckBox" fmlaLink="$I$27" val="0"/>
</file>

<file path=xl/ctrlProps/ctrlProp3.xml><?xml version="1.0" encoding="utf-8"?>
<formControlPr xmlns="http://schemas.microsoft.com/office/spreadsheetml/2009/9/main" objectType="CheckBox" fmlaLink="$F$10" val="0"/>
</file>

<file path=xl/ctrlProps/ctrlProp30.xml><?xml version="1.0" encoding="utf-8"?>
<formControlPr xmlns="http://schemas.microsoft.com/office/spreadsheetml/2009/9/main" objectType="CheckBox" fmlaLink="$I$29" val="0"/>
</file>

<file path=xl/ctrlProps/ctrlProp31.xml><?xml version="1.0" encoding="utf-8"?>
<formControlPr xmlns="http://schemas.microsoft.com/office/spreadsheetml/2009/9/main" objectType="CheckBox" fmlaLink="$I$31" val="0"/>
</file>

<file path=xl/ctrlProps/ctrlProp32.xml><?xml version="1.0" encoding="utf-8"?>
<formControlPr xmlns="http://schemas.microsoft.com/office/spreadsheetml/2009/9/main" objectType="CheckBox" fmlaLink="$I$34" val="0"/>
</file>

<file path=xl/ctrlProps/ctrlProp33.xml><?xml version="1.0" encoding="utf-8"?>
<formControlPr xmlns="http://schemas.microsoft.com/office/spreadsheetml/2009/9/main" objectType="CheckBox" fmlaLink="$I$35" val="0"/>
</file>

<file path=xl/ctrlProps/ctrlProp34.xml><?xml version="1.0" encoding="utf-8"?>
<formControlPr xmlns="http://schemas.microsoft.com/office/spreadsheetml/2009/9/main" objectType="CheckBox" fmlaLink="$I$37" val="0"/>
</file>

<file path=xl/ctrlProps/ctrlProp35.xml><?xml version="1.0" encoding="utf-8"?>
<formControlPr xmlns="http://schemas.microsoft.com/office/spreadsheetml/2009/9/main" objectType="CheckBox" fmlaLink="$I$38" val="0"/>
</file>

<file path=xl/ctrlProps/ctrlProp36.xml><?xml version="1.0" encoding="utf-8"?>
<formControlPr xmlns="http://schemas.microsoft.com/office/spreadsheetml/2009/9/main" objectType="CheckBox" fmlaLink="$L$36" val="0"/>
</file>

<file path=xl/ctrlProps/ctrlProp37.xml><?xml version="1.0" encoding="utf-8"?>
<formControlPr xmlns="http://schemas.microsoft.com/office/spreadsheetml/2009/9/main" objectType="CheckBox" fmlaLink="$F$38" val="0"/>
</file>

<file path=xl/ctrlProps/ctrlProp38.xml><?xml version="1.0" encoding="utf-8"?>
<formControlPr xmlns="http://schemas.microsoft.com/office/spreadsheetml/2009/9/main" objectType="CheckBox" fmlaLink="$F$40" val="0"/>
</file>

<file path=xl/ctrlProps/ctrlProp39.xml><?xml version="1.0" encoding="utf-8"?>
<formControlPr xmlns="http://schemas.microsoft.com/office/spreadsheetml/2009/9/main" objectType="CheckBox" fmlaLink="$F$42" val="0"/>
</file>

<file path=xl/ctrlProps/ctrlProp4.xml><?xml version="1.0" encoding="utf-8"?>
<formControlPr xmlns="http://schemas.microsoft.com/office/spreadsheetml/2009/9/main" objectType="CheckBox" fmlaLink="$F$12" val="0"/>
</file>

<file path=xl/ctrlProps/ctrlProp40.xml><?xml version="1.0" encoding="utf-8"?>
<formControlPr xmlns="http://schemas.microsoft.com/office/spreadsheetml/2009/9/main" objectType="CheckBox" fmlaLink="$F$43" val="0"/>
</file>

<file path=xl/ctrlProps/ctrlProp41.xml><?xml version="1.0" encoding="utf-8"?>
<formControlPr xmlns="http://schemas.microsoft.com/office/spreadsheetml/2009/9/main" objectType="CheckBox" fmlaLink="$F$44" val="0"/>
</file>

<file path=xl/ctrlProps/ctrlProp42.xml><?xml version="1.0" encoding="utf-8"?>
<formControlPr xmlns="http://schemas.microsoft.com/office/spreadsheetml/2009/9/main" objectType="CheckBox" fmlaLink="$F$45" val="0"/>
</file>

<file path=xl/ctrlProps/ctrlProp43.xml><?xml version="1.0" encoding="utf-8"?>
<formControlPr xmlns="http://schemas.microsoft.com/office/spreadsheetml/2009/9/main" objectType="CheckBox" fmlaLink="$I$39" val="0"/>
</file>

<file path=xl/ctrlProps/ctrlProp44.xml><?xml version="1.0" encoding="utf-8"?>
<formControlPr xmlns="http://schemas.microsoft.com/office/spreadsheetml/2009/9/main" objectType="CheckBox" fmlaLink="$I$40" val="0"/>
</file>

<file path=xl/ctrlProps/ctrlProp45.xml><?xml version="1.0" encoding="utf-8"?>
<formControlPr xmlns="http://schemas.microsoft.com/office/spreadsheetml/2009/9/main" objectType="CheckBox" fmlaLink="$I$41" val="0"/>
</file>

<file path=xl/ctrlProps/ctrlProp46.xml><?xml version="1.0" encoding="utf-8"?>
<formControlPr xmlns="http://schemas.microsoft.com/office/spreadsheetml/2009/9/main" objectType="CheckBox" fmlaLink="$F$46" val="0"/>
</file>

<file path=xl/ctrlProps/ctrlProp47.xml><?xml version="1.0" encoding="utf-8"?>
<formControlPr xmlns="http://schemas.microsoft.com/office/spreadsheetml/2009/9/main" objectType="CheckBox" fmlaLink="$F$47" val="0"/>
</file>

<file path=xl/ctrlProps/ctrlProp48.xml><?xml version="1.0" encoding="utf-8"?>
<formControlPr xmlns="http://schemas.microsoft.com/office/spreadsheetml/2009/9/main" objectType="CheckBox" fmlaLink="$F$48" val="0"/>
</file>

<file path=xl/ctrlProps/ctrlProp49.xml><?xml version="1.0" encoding="utf-8"?>
<formControlPr xmlns="http://schemas.microsoft.com/office/spreadsheetml/2009/9/main" objectType="CheckBox" fmlaLink="$F$49" val="0"/>
</file>

<file path=xl/ctrlProps/ctrlProp5.xml><?xml version="1.0" encoding="utf-8"?>
<formControlPr xmlns="http://schemas.microsoft.com/office/spreadsheetml/2009/9/main" objectType="CheckBox" fmlaLink="$I$7" val="0"/>
</file>

<file path=xl/ctrlProps/ctrlProp50.xml><?xml version="1.0" encoding="utf-8"?>
<formControlPr xmlns="http://schemas.microsoft.com/office/spreadsheetml/2009/9/main" objectType="CheckBox" fmlaLink="$I$48" val="0"/>
</file>

<file path=xl/ctrlProps/ctrlProp51.xml><?xml version="1.0" encoding="utf-8"?>
<formControlPr xmlns="http://schemas.microsoft.com/office/spreadsheetml/2009/9/main" objectType="CheckBox" fmlaLink="$I$49" val="0"/>
</file>

<file path=xl/ctrlProps/ctrlProp52.xml><?xml version="1.0" encoding="utf-8"?>
<formControlPr xmlns="http://schemas.microsoft.com/office/spreadsheetml/2009/9/main" objectType="CheckBox" fmlaLink="$T$6" val="0"/>
</file>

<file path=xl/ctrlProps/ctrlProp53.xml><?xml version="1.0" encoding="utf-8"?>
<formControlPr xmlns="http://schemas.microsoft.com/office/spreadsheetml/2009/9/main" objectType="CheckBox" fmlaLink="$T$29" val="0"/>
</file>

<file path=xl/ctrlProps/ctrlProp54.xml><?xml version="1.0" encoding="utf-8"?>
<formControlPr xmlns="http://schemas.microsoft.com/office/spreadsheetml/2009/9/main" objectType="CheckBox" fmlaLink="$T$32" val="0"/>
</file>

<file path=xl/ctrlProps/ctrlProp55.xml><?xml version="1.0" encoding="utf-8"?>
<formControlPr xmlns="http://schemas.microsoft.com/office/spreadsheetml/2009/9/main" objectType="CheckBox" fmlaLink="$W$6" val="0"/>
</file>

<file path=xl/ctrlProps/ctrlProp56.xml><?xml version="1.0" encoding="utf-8"?>
<formControlPr xmlns="http://schemas.microsoft.com/office/spreadsheetml/2009/9/main" objectType="CheckBox" fmlaLink="$F$30" val="0"/>
</file>

<file path=xl/ctrlProps/ctrlProp57.xml><?xml version="1.0" encoding="utf-8"?>
<formControlPr xmlns="http://schemas.microsoft.com/office/spreadsheetml/2009/9/main" objectType="CheckBox" fmlaLink="$W$29" val="0"/>
</file>

<file path=xl/ctrlProps/ctrlProp58.xml><?xml version="1.0" encoding="utf-8"?>
<formControlPr xmlns="http://schemas.microsoft.com/office/spreadsheetml/2009/9/main" objectType="CheckBox" fmlaLink="$W$30" val="0"/>
</file>

<file path=xl/ctrlProps/ctrlProp59.xml><?xml version="1.0" encoding="utf-8"?>
<formControlPr xmlns="http://schemas.microsoft.com/office/spreadsheetml/2009/9/main" objectType="CheckBox" fmlaLink="$W$31" val="0"/>
</file>

<file path=xl/ctrlProps/ctrlProp6.xml><?xml version="1.0" encoding="utf-8"?>
<formControlPr xmlns="http://schemas.microsoft.com/office/spreadsheetml/2009/9/main" objectType="CheckBox" fmlaLink="$I$8" val="0"/>
</file>

<file path=xl/ctrlProps/ctrlProp60.xml><?xml version="1.0" encoding="utf-8"?>
<formControlPr xmlns="http://schemas.microsoft.com/office/spreadsheetml/2009/9/main" objectType="CheckBox" fmlaLink="$W$43" val="0"/>
</file>

<file path=xl/ctrlProps/ctrlProp61.xml><?xml version="1.0" encoding="utf-8"?>
<formControlPr xmlns="http://schemas.microsoft.com/office/spreadsheetml/2009/9/main" objectType="CheckBox" fmlaLink="$Z$23" val="0"/>
</file>

<file path=xl/ctrlProps/ctrlProp62.xml><?xml version="1.0" encoding="utf-8"?>
<formControlPr xmlns="http://schemas.microsoft.com/office/spreadsheetml/2009/9/main" objectType="CheckBox" fmlaLink="$Z$44" val="0"/>
</file>

<file path=xl/ctrlProps/ctrlProp63.xml><?xml version="1.0" encoding="utf-8"?>
<formControlPr xmlns="http://schemas.microsoft.com/office/spreadsheetml/2009/9/main" objectType="CheckBox" fmlaLink="$Z$45" val="0"/>
</file>

<file path=xl/ctrlProps/ctrlProp64.xml><?xml version="1.0" encoding="utf-8"?>
<formControlPr xmlns="http://schemas.microsoft.com/office/spreadsheetml/2009/9/main" objectType="CheckBox" fmlaLink="$T$7" val="0"/>
</file>

<file path=xl/ctrlProps/ctrlProp65.xml><?xml version="1.0" encoding="utf-8"?>
<formControlPr xmlns="http://schemas.microsoft.com/office/spreadsheetml/2009/9/main" objectType="CheckBox" fmlaLink="$T$9" val="0"/>
</file>

<file path=xl/ctrlProps/ctrlProp66.xml><?xml version="1.0" encoding="utf-8"?>
<formControlPr xmlns="http://schemas.microsoft.com/office/spreadsheetml/2009/9/main" objectType="CheckBox" fmlaLink="$T$12" val="0"/>
</file>

<file path=xl/ctrlProps/ctrlProp67.xml><?xml version="1.0" encoding="utf-8"?>
<formControlPr xmlns="http://schemas.microsoft.com/office/spreadsheetml/2009/9/main" objectType="CheckBox" fmlaLink="$T$13" val="0"/>
</file>

<file path=xl/ctrlProps/ctrlProp68.xml><?xml version="1.0" encoding="utf-8"?>
<formControlPr xmlns="http://schemas.microsoft.com/office/spreadsheetml/2009/9/main" objectType="CheckBox" fmlaLink="$T$14" val="0"/>
</file>

<file path=xl/ctrlProps/ctrlProp69.xml><?xml version="1.0" encoding="utf-8"?>
<formControlPr xmlns="http://schemas.microsoft.com/office/spreadsheetml/2009/9/main" objectType="CheckBox" fmlaLink="$T$16" val="0"/>
</file>

<file path=xl/ctrlProps/ctrlProp7.xml><?xml version="1.0" encoding="utf-8"?>
<formControlPr xmlns="http://schemas.microsoft.com/office/spreadsheetml/2009/9/main" objectType="CheckBox" fmlaLink="$I$11" val="0"/>
</file>

<file path=xl/ctrlProps/ctrlProp70.xml><?xml version="1.0" encoding="utf-8"?>
<formControlPr xmlns="http://schemas.microsoft.com/office/spreadsheetml/2009/9/main" objectType="CheckBox" fmlaLink="$T$17" val="0"/>
</file>

<file path=xl/ctrlProps/ctrlProp71.xml><?xml version="1.0" encoding="utf-8"?>
<formControlPr xmlns="http://schemas.microsoft.com/office/spreadsheetml/2009/9/main" objectType="CheckBox" fmlaLink="$W$7" val="0"/>
</file>

<file path=xl/ctrlProps/ctrlProp72.xml><?xml version="1.0" encoding="utf-8"?>
<formControlPr xmlns="http://schemas.microsoft.com/office/spreadsheetml/2009/9/main" objectType="CheckBox" fmlaLink="$W$8" val="0"/>
</file>

<file path=xl/ctrlProps/ctrlProp73.xml><?xml version="1.0" encoding="utf-8"?>
<formControlPr xmlns="http://schemas.microsoft.com/office/spreadsheetml/2009/9/main" objectType="CheckBox" fmlaLink="$W$10" val="0"/>
</file>

<file path=xl/ctrlProps/ctrlProp74.xml><?xml version="1.0" encoding="utf-8"?>
<formControlPr xmlns="http://schemas.microsoft.com/office/spreadsheetml/2009/9/main" objectType="CheckBox" fmlaLink="$W$11" val="0"/>
</file>

<file path=xl/ctrlProps/ctrlProp75.xml><?xml version="1.0" encoding="utf-8"?>
<formControlPr xmlns="http://schemas.microsoft.com/office/spreadsheetml/2009/9/main" objectType="CheckBox" fmlaLink="$W$15" val="0"/>
</file>

<file path=xl/ctrlProps/ctrlProp76.xml><?xml version="1.0" encoding="utf-8"?>
<formControlPr xmlns="http://schemas.microsoft.com/office/spreadsheetml/2009/9/main" objectType="CheckBox" fmlaLink="$T$19" val="0"/>
</file>

<file path=xl/ctrlProps/ctrlProp77.xml><?xml version="1.0" encoding="utf-8"?>
<formControlPr xmlns="http://schemas.microsoft.com/office/spreadsheetml/2009/9/main" objectType="CheckBox" fmlaLink="$T$20" val="0"/>
</file>

<file path=xl/ctrlProps/ctrlProp78.xml><?xml version="1.0" encoding="utf-8"?>
<formControlPr xmlns="http://schemas.microsoft.com/office/spreadsheetml/2009/9/main" objectType="CheckBox" fmlaLink="$T$22" val="0"/>
</file>

<file path=xl/ctrlProps/ctrlProp79.xml><?xml version="1.0" encoding="utf-8"?>
<formControlPr xmlns="http://schemas.microsoft.com/office/spreadsheetml/2009/9/main" objectType="CheckBox" fmlaLink="$T$26" val="0"/>
</file>

<file path=xl/ctrlProps/ctrlProp8.xml><?xml version="1.0" encoding="utf-8"?>
<formControlPr xmlns="http://schemas.microsoft.com/office/spreadsheetml/2009/9/main" objectType="CheckBox" fmlaLink="$I$12" val="0"/>
</file>

<file path=xl/ctrlProps/ctrlProp80.xml><?xml version="1.0" encoding="utf-8"?>
<formControlPr xmlns="http://schemas.microsoft.com/office/spreadsheetml/2009/9/main" objectType="CheckBox" fmlaLink="$W$22" val="0"/>
</file>

<file path=xl/ctrlProps/ctrlProp81.xml><?xml version="1.0" encoding="utf-8"?>
<formControlPr xmlns="http://schemas.microsoft.com/office/spreadsheetml/2009/9/main" objectType="CheckBox" fmlaLink="$W$26" val="0"/>
</file>

<file path=xl/ctrlProps/ctrlProp82.xml><?xml version="1.0" encoding="utf-8"?>
<formControlPr xmlns="http://schemas.microsoft.com/office/spreadsheetml/2009/9/main" objectType="CheckBox" fmlaLink="$Z$18" val="0"/>
</file>

<file path=xl/ctrlProps/ctrlProp83.xml><?xml version="1.0" encoding="utf-8"?>
<formControlPr xmlns="http://schemas.microsoft.com/office/spreadsheetml/2009/9/main" objectType="CheckBox" fmlaLink="$Z$21" val="0"/>
</file>

<file path=xl/ctrlProps/ctrlProp84.xml><?xml version="1.0" encoding="utf-8"?>
<formControlPr xmlns="http://schemas.microsoft.com/office/spreadsheetml/2009/9/main" objectType="CheckBox" fmlaLink="$Z$24" val="0"/>
</file>

<file path=xl/ctrlProps/ctrlProp85.xml><?xml version="1.0" encoding="utf-8"?>
<formControlPr xmlns="http://schemas.microsoft.com/office/spreadsheetml/2009/9/main" objectType="CheckBox" fmlaLink="$Z$25" val="0"/>
</file>

<file path=xl/ctrlProps/ctrlProp86.xml><?xml version="1.0" encoding="utf-8"?>
<formControlPr xmlns="http://schemas.microsoft.com/office/spreadsheetml/2009/9/main" objectType="CheckBox" fmlaLink="$T$33" val="0"/>
</file>

<file path=xl/ctrlProps/ctrlProp87.xml><?xml version="1.0" encoding="utf-8"?>
<formControlPr xmlns="http://schemas.microsoft.com/office/spreadsheetml/2009/9/main" objectType="CheckBox" fmlaLink="$T$36" val="0"/>
</file>

<file path=xl/ctrlProps/ctrlProp88.xml><?xml version="1.0" encoding="utf-8"?>
<formControlPr xmlns="http://schemas.microsoft.com/office/spreadsheetml/2009/9/main" objectType="CheckBox" fmlaLink="$T$38" val="0"/>
</file>

<file path=xl/ctrlProps/ctrlProp89.xml><?xml version="1.0" encoding="utf-8"?>
<formControlPr xmlns="http://schemas.microsoft.com/office/spreadsheetml/2009/9/main" objectType="CheckBox" fmlaLink="$W$33" val="0"/>
</file>

<file path=xl/ctrlProps/ctrlProp9.xml><?xml version="1.0" encoding="utf-8"?>
<formControlPr xmlns="http://schemas.microsoft.com/office/spreadsheetml/2009/9/main" objectType="CheckBox" fmlaLink="$I$13" val="0"/>
</file>

<file path=xl/ctrlProps/ctrlProp90.xml><?xml version="1.0" encoding="utf-8"?>
<formControlPr xmlns="http://schemas.microsoft.com/office/spreadsheetml/2009/9/main" objectType="CheckBox" fmlaLink="$W$34" val="0"/>
</file>

<file path=xl/ctrlProps/ctrlProp91.xml><?xml version="1.0" encoding="utf-8"?>
<formControlPr xmlns="http://schemas.microsoft.com/office/spreadsheetml/2009/9/main" objectType="CheckBox" fmlaLink="$Z$35" val="0"/>
</file>

<file path=xl/ctrlProps/ctrlProp92.xml><?xml version="1.0" encoding="utf-8"?>
<formControlPr xmlns="http://schemas.microsoft.com/office/spreadsheetml/2009/9/main" objectType="CheckBox" fmlaLink="$Z$27" val="0"/>
</file>

<file path=xl/ctrlProps/ctrlProp93.xml><?xml version="1.0" encoding="utf-8"?>
<formControlPr xmlns="http://schemas.microsoft.com/office/spreadsheetml/2009/9/main" objectType="CheckBox" fmlaLink="$Z$28" val="0"/>
</file>

<file path=xl/ctrlProps/ctrlProp94.xml><?xml version="1.0" encoding="utf-8"?>
<formControlPr xmlns="http://schemas.microsoft.com/office/spreadsheetml/2009/9/main" objectType="CheckBox" fmlaLink="$AG$31" val="0"/>
</file>

<file path=xl/ctrlProps/ctrlProp95.xml><?xml version="1.0" encoding="utf-8"?>
<formControlPr xmlns="http://schemas.microsoft.com/office/spreadsheetml/2009/9/main" objectType="CheckBox" fmlaLink="$AJ$6" val="0"/>
</file>

<file path=xl/ctrlProps/ctrlProp96.xml><?xml version="1.0" encoding="utf-8"?>
<formControlPr xmlns="http://schemas.microsoft.com/office/spreadsheetml/2009/9/main" objectType="CheckBox" fmlaLink="$AJ$28" val="0"/>
</file>

<file path=xl/ctrlProps/ctrlProp97.xml><?xml version="1.0" encoding="utf-8"?>
<formControlPr xmlns="http://schemas.microsoft.com/office/spreadsheetml/2009/9/main" objectType="CheckBox" fmlaLink="$AJ$38" val="0"/>
</file>

<file path=xl/ctrlProps/ctrlProp98.xml><?xml version="1.0" encoding="utf-8"?>
<formControlPr xmlns="http://schemas.microsoft.com/office/spreadsheetml/2009/9/main" objectType="CheckBox" fmlaLink="$AG$8" val="0"/>
</file>

<file path=xl/ctrlProps/ctrlProp99.xml><?xml version="1.0" encoding="utf-8"?>
<formControlPr xmlns="http://schemas.microsoft.com/office/spreadsheetml/2009/9/main" objectType="CheckBox" fmlaLink="$AJ$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162560</xdr:colOff>
      <xdr:row>45</xdr:row>
      <xdr:rowOff>171450</xdr:rowOff>
    </xdr:from>
    <xdr:to>
      <xdr:col>25</xdr:col>
      <xdr:colOff>290830</xdr:colOff>
      <xdr:row>62</xdr:row>
      <xdr:rowOff>57150</xdr:rowOff>
    </xdr:to>
    <xdr:pic>
      <xdr:nvPicPr>
        <xdr:cNvPr id="3683" name="Picture 1" descr="豊川･新城はなまる_0722 (1)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3300" y="10586720"/>
          <a:ext cx="5205730" cy="337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5</xdr:row>
          <xdr:rowOff>28575</xdr:rowOff>
        </xdr:from>
        <xdr:to>
          <xdr:col>5</xdr:col>
          <xdr:colOff>285750</xdr:colOff>
          <xdr:row>5</xdr:row>
          <xdr:rowOff>200025</xdr:rowOff>
        </xdr:to>
        <xdr:sp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3397250" y="1299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15</xdr:col>
      <xdr:colOff>162621</xdr:colOff>
      <xdr:row>0</xdr:row>
      <xdr:rowOff>139390</xdr:rowOff>
    </xdr:from>
    <xdr:to>
      <xdr:col>16</xdr:col>
      <xdr:colOff>1068658</xdr:colOff>
      <xdr:row>1</xdr:row>
      <xdr:rowOff>267164</xdr:rowOff>
    </xdr:to>
    <xdr:sp>
      <xdr:nvSpPr>
        <xdr:cNvPr id="2" name="テキスト ボックス 83"/>
        <xdr:cNvSpPr txBox="1"/>
      </xdr:nvSpPr>
      <xdr:spPr>
        <a:xfrm>
          <a:off x="6541135" y="139065"/>
          <a:ext cx="1200785" cy="31051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ja-JP" altLang="en-US" sz="1400" b="1" i="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豊川申込数</a:t>
          </a:r>
          <a:endParaRPr lang="zh-CN" altLang="en-US" sz="1400" b="1" i="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8</xdr:row>
          <xdr:rowOff>28575</xdr:rowOff>
        </xdr:from>
        <xdr:to>
          <xdr:col>5</xdr:col>
          <xdr:colOff>285750</xdr:colOff>
          <xdr:row>8</xdr:row>
          <xdr:rowOff>200025</xdr:rowOff>
        </xdr:to>
        <xdr:sp>
          <xdr:nvSpPr>
            <xdr:cNvPr id="3685" name="Check Box 2057" hidden="1">
              <a:extLst>
                <a:ext uri="{63B3BB69-23CF-44E3-9099-C40C66FF867C}">
                  <a14:compatExt spid="_x0000_s3685"/>
                </a:ext>
              </a:extLst>
            </xdr:cNvPr>
            <xdr:cNvSpPr/>
          </xdr:nvSpPr>
          <xdr:spPr>
            <a:xfrm>
              <a:off x="3397250" y="1985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9</xdr:row>
          <xdr:rowOff>28575</xdr:rowOff>
        </xdr:from>
        <xdr:to>
          <xdr:col>5</xdr:col>
          <xdr:colOff>285750</xdr:colOff>
          <xdr:row>9</xdr:row>
          <xdr:rowOff>200025</xdr:rowOff>
        </xdr:to>
        <xdr:sp>
          <xdr:nvSpPr>
            <xdr:cNvPr id="3686" name="Check Box 2057" hidden="1">
              <a:extLst>
                <a:ext uri="{63B3BB69-23CF-44E3-9099-C40C66FF867C}">
                  <a14:compatExt spid="_x0000_s3686"/>
                </a:ext>
              </a:extLst>
            </xdr:cNvPr>
            <xdr:cNvSpPr/>
          </xdr:nvSpPr>
          <xdr:spPr>
            <a:xfrm>
              <a:off x="3397250" y="2214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11</xdr:row>
          <xdr:rowOff>28575</xdr:rowOff>
        </xdr:from>
        <xdr:to>
          <xdr:col>5</xdr:col>
          <xdr:colOff>285750</xdr:colOff>
          <xdr:row>11</xdr:row>
          <xdr:rowOff>200025</xdr:rowOff>
        </xdr:to>
        <xdr:sp>
          <xdr:nvSpPr>
            <xdr:cNvPr id="3687" name="Check Box 2057" hidden="1">
              <a:extLst>
                <a:ext uri="{63B3BB69-23CF-44E3-9099-C40C66FF867C}">
                  <a14:compatExt spid="_x0000_s3687"/>
                </a:ext>
              </a:extLst>
            </xdr:cNvPr>
            <xdr:cNvSpPr/>
          </xdr:nvSpPr>
          <xdr:spPr>
            <a:xfrm>
              <a:off x="3397250" y="2671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6</xdr:row>
          <xdr:rowOff>28575</xdr:rowOff>
        </xdr:from>
        <xdr:to>
          <xdr:col>8</xdr:col>
          <xdr:colOff>285750</xdr:colOff>
          <xdr:row>6</xdr:row>
          <xdr:rowOff>200025</xdr:rowOff>
        </xdr:to>
        <xdr:sp>
          <xdr:nvSpPr>
            <xdr:cNvPr id="3697" name="Check Box 2057" hidden="1">
              <a:extLst>
                <a:ext uri="{63B3BB69-23CF-44E3-9099-C40C66FF867C}">
                  <a14:compatExt spid="_x0000_s3697"/>
                </a:ext>
              </a:extLst>
            </xdr:cNvPr>
            <xdr:cNvSpPr/>
          </xdr:nvSpPr>
          <xdr:spPr>
            <a:xfrm>
              <a:off x="4273550" y="1528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7</xdr:row>
          <xdr:rowOff>28575</xdr:rowOff>
        </xdr:from>
        <xdr:to>
          <xdr:col>8</xdr:col>
          <xdr:colOff>285750</xdr:colOff>
          <xdr:row>7</xdr:row>
          <xdr:rowOff>200025</xdr:rowOff>
        </xdr:to>
        <xdr:sp>
          <xdr:nvSpPr>
            <xdr:cNvPr id="3698" name="Check Box 2057" hidden="1">
              <a:extLst>
                <a:ext uri="{63B3BB69-23CF-44E3-9099-C40C66FF867C}">
                  <a14:compatExt spid="_x0000_s3698"/>
                </a:ext>
              </a:extLst>
            </xdr:cNvPr>
            <xdr:cNvSpPr/>
          </xdr:nvSpPr>
          <xdr:spPr>
            <a:xfrm>
              <a:off x="4273550" y="1757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10</xdr:row>
          <xdr:rowOff>28575</xdr:rowOff>
        </xdr:from>
        <xdr:to>
          <xdr:col>8</xdr:col>
          <xdr:colOff>285750</xdr:colOff>
          <xdr:row>10</xdr:row>
          <xdr:rowOff>200025</xdr:rowOff>
        </xdr:to>
        <xdr:sp>
          <xdr:nvSpPr>
            <xdr:cNvPr id="3699" name="Check Box 2057" hidden="1">
              <a:extLst>
                <a:ext uri="{63B3BB69-23CF-44E3-9099-C40C66FF867C}">
                  <a14:compatExt spid="_x0000_s3699"/>
                </a:ext>
              </a:extLst>
            </xdr:cNvPr>
            <xdr:cNvSpPr/>
          </xdr:nvSpPr>
          <xdr:spPr>
            <a:xfrm>
              <a:off x="4273550" y="2442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11</xdr:row>
          <xdr:rowOff>28575</xdr:rowOff>
        </xdr:from>
        <xdr:to>
          <xdr:col>8</xdr:col>
          <xdr:colOff>285750</xdr:colOff>
          <xdr:row>11</xdr:row>
          <xdr:rowOff>200025</xdr:rowOff>
        </xdr:to>
        <xdr:sp>
          <xdr:nvSpPr>
            <xdr:cNvPr id="3700" name="Check Box 2057" hidden="1">
              <a:extLst>
                <a:ext uri="{63B3BB69-23CF-44E3-9099-C40C66FF867C}">
                  <a14:compatExt spid="_x0000_s3700"/>
                </a:ext>
              </a:extLst>
            </xdr:cNvPr>
            <xdr:cNvSpPr/>
          </xdr:nvSpPr>
          <xdr:spPr>
            <a:xfrm>
              <a:off x="4273550" y="2671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12</xdr:row>
          <xdr:rowOff>28575</xdr:rowOff>
        </xdr:from>
        <xdr:to>
          <xdr:col>8</xdr:col>
          <xdr:colOff>285750</xdr:colOff>
          <xdr:row>12</xdr:row>
          <xdr:rowOff>200025</xdr:rowOff>
        </xdr:to>
        <xdr:sp>
          <xdr:nvSpPr>
            <xdr:cNvPr id="3701" name="Check Box 2057" hidden="1">
              <a:extLst>
                <a:ext uri="{63B3BB69-23CF-44E3-9099-C40C66FF867C}">
                  <a14:compatExt spid="_x0000_s3701"/>
                </a:ext>
              </a:extLst>
            </xdr:cNvPr>
            <xdr:cNvSpPr/>
          </xdr:nvSpPr>
          <xdr:spPr>
            <a:xfrm>
              <a:off x="4273550" y="2900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13</xdr:row>
          <xdr:rowOff>28575</xdr:rowOff>
        </xdr:from>
        <xdr:to>
          <xdr:col>11</xdr:col>
          <xdr:colOff>285750</xdr:colOff>
          <xdr:row>13</xdr:row>
          <xdr:rowOff>200025</xdr:rowOff>
        </xdr:to>
        <xdr:sp>
          <xdr:nvSpPr>
            <xdr:cNvPr id="3702" name="Check Box 2057" hidden="1">
              <a:extLst>
                <a:ext uri="{63B3BB69-23CF-44E3-9099-C40C66FF867C}">
                  <a14:compatExt spid="_x0000_s3702"/>
                </a:ext>
              </a:extLst>
            </xdr:cNvPr>
            <xdr:cNvSpPr/>
          </xdr:nvSpPr>
          <xdr:spPr>
            <a:xfrm>
              <a:off x="5149850" y="3128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14</xdr:row>
          <xdr:rowOff>28575</xdr:rowOff>
        </xdr:from>
        <xdr:to>
          <xdr:col>11</xdr:col>
          <xdr:colOff>285750</xdr:colOff>
          <xdr:row>14</xdr:row>
          <xdr:rowOff>200025</xdr:rowOff>
        </xdr:to>
        <xdr:sp>
          <xdr:nvSpPr>
            <xdr:cNvPr id="3704" name="Check Box 2057" hidden="1">
              <a:extLst>
                <a:ext uri="{63B3BB69-23CF-44E3-9099-C40C66FF867C}">
                  <a14:compatExt spid="_x0000_s3704"/>
                </a:ext>
              </a:extLst>
            </xdr:cNvPr>
            <xdr:cNvSpPr/>
          </xdr:nvSpPr>
          <xdr:spPr>
            <a:xfrm>
              <a:off x="5149850" y="3357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16</xdr:row>
          <xdr:rowOff>28575</xdr:rowOff>
        </xdr:from>
        <xdr:to>
          <xdr:col>5</xdr:col>
          <xdr:colOff>285750</xdr:colOff>
          <xdr:row>16</xdr:row>
          <xdr:rowOff>200025</xdr:rowOff>
        </xdr:to>
        <xdr:sp>
          <xdr:nvSpPr>
            <xdr:cNvPr id="3707" name="Check Box 2057" hidden="1">
              <a:extLst>
                <a:ext uri="{63B3BB69-23CF-44E3-9099-C40C66FF867C}">
                  <a14:compatExt spid="_x0000_s3707"/>
                </a:ext>
              </a:extLst>
            </xdr:cNvPr>
            <xdr:cNvSpPr/>
          </xdr:nvSpPr>
          <xdr:spPr>
            <a:xfrm>
              <a:off x="3397250" y="3814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18</xdr:row>
          <xdr:rowOff>28575</xdr:rowOff>
        </xdr:from>
        <xdr:to>
          <xdr:col>5</xdr:col>
          <xdr:colOff>285750</xdr:colOff>
          <xdr:row>18</xdr:row>
          <xdr:rowOff>200025</xdr:rowOff>
        </xdr:to>
        <xdr:sp>
          <xdr:nvSpPr>
            <xdr:cNvPr id="3710" name="Check Box 2057" hidden="1">
              <a:extLst>
                <a:ext uri="{63B3BB69-23CF-44E3-9099-C40C66FF867C}">
                  <a14:compatExt spid="_x0000_s3710"/>
                </a:ext>
              </a:extLst>
            </xdr:cNvPr>
            <xdr:cNvSpPr/>
          </xdr:nvSpPr>
          <xdr:spPr>
            <a:xfrm>
              <a:off x="3397250" y="4271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19</xdr:row>
          <xdr:rowOff>28575</xdr:rowOff>
        </xdr:from>
        <xdr:to>
          <xdr:col>5</xdr:col>
          <xdr:colOff>285750</xdr:colOff>
          <xdr:row>19</xdr:row>
          <xdr:rowOff>200025</xdr:rowOff>
        </xdr:to>
        <xdr:sp>
          <xdr:nvSpPr>
            <xdr:cNvPr id="3711" name="Check Box 2057" hidden="1">
              <a:extLst>
                <a:ext uri="{63B3BB69-23CF-44E3-9099-C40C66FF867C}">
                  <a14:compatExt spid="_x0000_s3711"/>
                </a:ext>
              </a:extLst>
            </xdr:cNvPr>
            <xdr:cNvSpPr/>
          </xdr:nvSpPr>
          <xdr:spPr>
            <a:xfrm>
              <a:off x="3397250" y="4500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20</xdr:row>
          <xdr:rowOff>28575</xdr:rowOff>
        </xdr:from>
        <xdr:to>
          <xdr:col>5</xdr:col>
          <xdr:colOff>285750</xdr:colOff>
          <xdr:row>20</xdr:row>
          <xdr:rowOff>200025</xdr:rowOff>
        </xdr:to>
        <xdr:sp>
          <xdr:nvSpPr>
            <xdr:cNvPr id="3712" name="Check Box 2057" hidden="1">
              <a:extLst>
                <a:ext uri="{63B3BB69-23CF-44E3-9099-C40C66FF867C}">
                  <a14:compatExt spid="_x0000_s3712"/>
                </a:ext>
              </a:extLst>
            </xdr:cNvPr>
            <xdr:cNvSpPr/>
          </xdr:nvSpPr>
          <xdr:spPr>
            <a:xfrm>
              <a:off x="3397250" y="4728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15</xdr:row>
          <xdr:rowOff>28575</xdr:rowOff>
        </xdr:from>
        <xdr:to>
          <xdr:col>8</xdr:col>
          <xdr:colOff>285750</xdr:colOff>
          <xdr:row>15</xdr:row>
          <xdr:rowOff>200025</xdr:rowOff>
        </xdr:to>
        <xdr:sp>
          <xdr:nvSpPr>
            <xdr:cNvPr id="3713" name="Check Box 2057" hidden="1">
              <a:extLst>
                <a:ext uri="{63B3BB69-23CF-44E3-9099-C40C66FF867C}">
                  <a14:compatExt spid="_x0000_s3713"/>
                </a:ext>
              </a:extLst>
            </xdr:cNvPr>
            <xdr:cNvSpPr/>
          </xdr:nvSpPr>
          <xdr:spPr>
            <a:xfrm>
              <a:off x="4273550" y="3585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17</xdr:row>
          <xdr:rowOff>28575</xdr:rowOff>
        </xdr:from>
        <xdr:to>
          <xdr:col>8</xdr:col>
          <xdr:colOff>285750</xdr:colOff>
          <xdr:row>17</xdr:row>
          <xdr:rowOff>200025</xdr:rowOff>
        </xdr:to>
        <xdr:sp>
          <xdr:nvSpPr>
            <xdr:cNvPr id="3714" name="Check Box 2057" hidden="1">
              <a:extLst>
                <a:ext uri="{63B3BB69-23CF-44E3-9099-C40C66FF867C}">
                  <a14:compatExt spid="_x0000_s3714"/>
                </a:ext>
              </a:extLst>
            </xdr:cNvPr>
            <xdr:cNvSpPr/>
          </xdr:nvSpPr>
          <xdr:spPr>
            <a:xfrm>
              <a:off x="4273550" y="4043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21</xdr:row>
          <xdr:rowOff>28575</xdr:rowOff>
        </xdr:from>
        <xdr:to>
          <xdr:col>8</xdr:col>
          <xdr:colOff>285750</xdr:colOff>
          <xdr:row>21</xdr:row>
          <xdr:rowOff>200025</xdr:rowOff>
        </xdr:to>
        <xdr:sp>
          <xdr:nvSpPr>
            <xdr:cNvPr id="3715" name="Check Box 2057" hidden="1">
              <a:extLst>
                <a:ext uri="{63B3BB69-23CF-44E3-9099-C40C66FF867C}">
                  <a14:compatExt spid="_x0000_s3715"/>
                </a:ext>
              </a:extLst>
            </xdr:cNvPr>
            <xdr:cNvSpPr/>
          </xdr:nvSpPr>
          <xdr:spPr>
            <a:xfrm>
              <a:off x="4273550" y="4957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22</xdr:row>
          <xdr:rowOff>28575</xdr:rowOff>
        </xdr:from>
        <xdr:to>
          <xdr:col>8</xdr:col>
          <xdr:colOff>285750</xdr:colOff>
          <xdr:row>22</xdr:row>
          <xdr:rowOff>200025</xdr:rowOff>
        </xdr:to>
        <xdr:sp>
          <xdr:nvSpPr>
            <xdr:cNvPr id="3716" name="Check Box 2057" hidden="1">
              <a:extLst>
                <a:ext uri="{63B3BB69-23CF-44E3-9099-C40C66FF867C}">
                  <a14:compatExt spid="_x0000_s3716"/>
                </a:ext>
              </a:extLst>
            </xdr:cNvPr>
            <xdr:cNvSpPr/>
          </xdr:nvSpPr>
          <xdr:spPr>
            <a:xfrm>
              <a:off x="4273550" y="5186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24</xdr:row>
          <xdr:rowOff>28575</xdr:rowOff>
        </xdr:from>
        <xdr:to>
          <xdr:col>8</xdr:col>
          <xdr:colOff>285750</xdr:colOff>
          <xdr:row>24</xdr:row>
          <xdr:rowOff>200025</xdr:rowOff>
        </xdr:to>
        <xdr:sp>
          <xdr:nvSpPr>
            <xdr:cNvPr id="3717" name="Check Box 2057" hidden="1">
              <a:extLst>
                <a:ext uri="{63B3BB69-23CF-44E3-9099-C40C66FF867C}">
                  <a14:compatExt spid="_x0000_s3717"/>
                </a:ext>
              </a:extLst>
            </xdr:cNvPr>
            <xdr:cNvSpPr/>
          </xdr:nvSpPr>
          <xdr:spPr>
            <a:xfrm>
              <a:off x="4273550" y="5643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23</xdr:row>
          <xdr:rowOff>28575</xdr:rowOff>
        </xdr:from>
        <xdr:to>
          <xdr:col>5</xdr:col>
          <xdr:colOff>285750</xdr:colOff>
          <xdr:row>23</xdr:row>
          <xdr:rowOff>200025</xdr:rowOff>
        </xdr:to>
        <xdr:sp>
          <xdr:nvSpPr>
            <xdr:cNvPr id="3719" name="Check Box 2057" hidden="1">
              <a:extLst>
                <a:ext uri="{63B3BB69-23CF-44E3-9099-C40C66FF867C}">
                  <a14:compatExt spid="_x0000_s3719"/>
                </a:ext>
              </a:extLst>
            </xdr:cNvPr>
            <xdr:cNvSpPr/>
          </xdr:nvSpPr>
          <xdr:spPr>
            <a:xfrm>
              <a:off x="3397250" y="5414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25</xdr:row>
          <xdr:rowOff>28575</xdr:rowOff>
        </xdr:from>
        <xdr:to>
          <xdr:col>5</xdr:col>
          <xdr:colOff>285750</xdr:colOff>
          <xdr:row>25</xdr:row>
          <xdr:rowOff>200025</xdr:rowOff>
        </xdr:to>
        <xdr:sp>
          <xdr:nvSpPr>
            <xdr:cNvPr id="3720" name="Check Box 2057" hidden="1">
              <a:extLst>
                <a:ext uri="{63B3BB69-23CF-44E3-9099-C40C66FF867C}">
                  <a14:compatExt spid="_x0000_s3720"/>
                </a:ext>
              </a:extLst>
            </xdr:cNvPr>
            <xdr:cNvSpPr/>
          </xdr:nvSpPr>
          <xdr:spPr>
            <a:xfrm>
              <a:off x="3397250" y="5871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27</xdr:row>
          <xdr:rowOff>28575</xdr:rowOff>
        </xdr:from>
        <xdr:to>
          <xdr:col>5</xdr:col>
          <xdr:colOff>285750</xdr:colOff>
          <xdr:row>27</xdr:row>
          <xdr:rowOff>200025</xdr:rowOff>
        </xdr:to>
        <xdr:sp>
          <xdr:nvSpPr>
            <xdr:cNvPr id="3721" name="Check Box 2057" hidden="1">
              <a:extLst>
                <a:ext uri="{63B3BB69-23CF-44E3-9099-C40C66FF867C}">
                  <a14:compatExt spid="_x0000_s3721"/>
                </a:ext>
              </a:extLst>
            </xdr:cNvPr>
            <xdr:cNvSpPr/>
          </xdr:nvSpPr>
          <xdr:spPr>
            <a:xfrm>
              <a:off x="3397250" y="6329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29</xdr:row>
          <xdr:rowOff>28575</xdr:rowOff>
        </xdr:from>
        <xdr:to>
          <xdr:col>5</xdr:col>
          <xdr:colOff>285750</xdr:colOff>
          <xdr:row>29</xdr:row>
          <xdr:rowOff>200025</xdr:rowOff>
        </xdr:to>
        <xdr:sp>
          <xdr:nvSpPr>
            <xdr:cNvPr id="3722" name="Check Box 2057" hidden="1">
              <a:extLst>
                <a:ext uri="{63B3BB69-23CF-44E3-9099-C40C66FF867C}">
                  <a14:compatExt spid="_x0000_s3722"/>
                </a:ext>
              </a:extLst>
            </xdr:cNvPr>
            <xdr:cNvSpPr/>
          </xdr:nvSpPr>
          <xdr:spPr>
            <a:xfrm>
              <a:off x="3397250" y="6786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30</xdr:row>
          <xdr:rowOff>28575</xdr:rowOff>
        </xdr:from>
        <xdr:to>
          <xdr:col>5</xdr:col>
          <xdr:colOff>285750</xdr:colOff>
          <xdr:row>30</xdr:row>
          <xdr:rowOff>200025</xdr:rowOff>
        </xdr:to>
        <xdr:sp>
          <xdr:nvSpPr>
            <xdr:cNvPr id="3723" name="Check Box 2057" hidden="1">
              <a:extLst>
                <a:ext uri="{63B3BB69-23CF-44E3-9099-C40C66FF867C}">
                  <a14:compatExt spid="_x0000_s3723"/>
                </a:ext>
              </a:extLst>
            </xdr:cNvPr>
            <xdr:cNvSpPr/>
          </xdr:nvSpPr>
          <xdr:spPr>
            <a:xfrm>
              <a:off x="3397250" y="7014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31</xdr:row>
          <xdr:rowOff>28575</xdr:rowOff>
        </xdr:from>
        <xdr:to>
          <xdr:col>5</xdr:col>
          <xdr:colOff>285750</xdr:colOff>
          <xdr:row>31</xdr:row>
          <xdr:rowOff>200025</xdr:rowOff>
        </xdr:to>
        <xdr:sp>
          <xdr:nvSpPr>
            <xdr:cNvPr id="3724" name="Check Box 2057" hidden="1">
              <a:extLst>
                <a:ext uri="{63B3BB69-23CF-44E3-9099-C40C66FF867C}">
                  <a14:compatExt spid="_x0000_s3724"/>
                </a:ext>
              </a:extLst>
            </xdr:cNvPr>
            <xdr:cNvSpPr/>
          </xdr:nvSpPr>
          <xdr:spPr>
            <a:xfrm>
              <a:off x="3397250" y="7243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32</xdr:row>
          <xdr:rowOff>28575</xdr:rowOff>
        </xdr:from>
        <xdr:to>
          <xdr:col>5</xdr:col>
          <xdr:colOff>285750</xdr:colOff>
          <xdr:row>32</xdr:row>
          <xdr:rowOff>200025</xdr:rowOff>
        </xdr:to>
        <xdr:sp>
          <xdr:nvSpPr>
            <xdr:cNvPr id="3725" name="Check Box 2057" hidden="1">
              <a:extLst>
                <a:ext uri="{63B3BB69-23CF-44E3-9099-C40C66FF867C}">
                  <a14:compatExt spid="_x0000_s3725"/>
                </a:ext>
              </a:extLst>
            </xdr:cNvPr>
            <xdr:cNvSpPr/>
          </xdr:nvSpPr>
          <xdr:spPr>
            <a:xfrm>
              <a:off x="3397250" y="7472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33</xdr:row>
          <xdr:rowOff>28575</xdr:rowOff>
        </xdr:from>
        <xdr:to>
          <xdr:col>5</xdr:col>
          <xdr:colOff>285750</xdr:colOff>
          <xdr:row>33</xdr:row>
          <xdr:rowOff>200025</xdr:rowOff>
        </xdr:to>
        <xdr:sp>
          <xdr:nvSpPr>
            <xdr:cNvPr id="3726" name="Check Box 2057" hidden="1">
              <a:extLst>
                <a:ext uri="{63B3BB69-23CF-44E3-9099-C40C66FF867C}">
                  <a14:compatExt spid="_x0000_s3726"/>
                </a:ext>
              </a:extLst>
            </xdr:cNvPr>
            <xdr:cNvSpPr/>
          </xdr:nvSpPr>
          <xdr:spPr>
            <a:xfrm>
              <a:off x="3397250" y="7700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26</xdr:row>
          <xdr:rowOff>28575</xdr:rowOff>
        </xdr:from>
        <xdr:to>
          <xdr:col>8</xdr:col>
          <xdr:colOff>285750</xdr:colOff>
          <xdr:row>26</xdr:row>
          <xdr:rowOff>200025</xdr:rowOff>
        </xdr:to>
        <xdr:sp>
          <xdr:nvSpPr>
            <xdr:cNvPr id="3727" name="Check Box 2057" hidden="1">
              <a:extLst>
                <a:ext uri="{63B3BB69-23CF-44E3-9099-C40C66FF867C}">
                  <a14:compatExt spid="_x0000_s3727"/>
                </a:ext>
              </a:extLst>
            </xdr:cNvPr>
            <xdr:cNvSpPr/>
          </xdr:nvSpPr>
          <xdr:spPr>
            <a:xfrm>
              <a:off x="4273550" y="6100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28</xdr:row>
          <xdr:rowOff>28575</xdr:rowOff>
        </xdr:from>
        <xdr:to>
          <xdr:col>8</xdr:col>
          <xdr:colOff>285750</xdr:colOff>
          <xdr:row>28</xdr:row>
          <xdr:rowOff>200025</xdr:rowOff>
        </xdr:to>
        <xdr:sp>
          <xdr:nvSpPr>
            <xdr:cNvPr id="3728" name="Check Box 2057" hidden="1">
              <a:extLst>
                <a:ext uri="{63B3BB69-23CF-44E3-9099-C40C66FF867C}">
                  <a14:compatExt spid="_x0000_s3728"/>
                </a:ext>
              </a:extLst>
            </xdr:cNvPr>
            <xdr:cNvSpPr/>
          </xdr:nvSpPr>
          <xdr:spPr>
            <a:xfrm>
              <a:off x="4273550" y="6557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30</xdr:row>
          <xdr:rowOff>28575</xdr:rowOff>
        </xdr:from>
        <xdr:to>
          <xdr:col>8</xdr:col>
          <xdr:colOff>285750</xdr:colOff>
          <xdr:row>30</xdr:row>
          <xdr:rowOff>200025</xdr:rowOff>
        </xdr:to>
        <xdr:sp>
          <xdr:nvSpPr>
            <xdr:cNvPr id="3729" name="Check Box 2057" hidden="1">
              <a:extLst>
                <a:ext uri="{63B3BB69-23CF-44E3-9099-C40C66FF867C}">
                  <a14:compatExt spid="_x0000_s3729"/>
                </a:ext>
              </a:extLst>
            </xdr:cNvPr>
            <xdr:cNvSpPr/>
          </xdr:nvSpPr>
          <xdr:spPr>
            <a:xfrm>
              <a:off x="4273550" y="7014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33</xdr:row>
          <xdr:rowOff>28575</xdr:rowOff>
        </xdr:from>
        <xdr:to>
          <xdr:col>8</xdr:col>
          <xdr:colOff>285750</xdr:colOff>
          <xdr:row>33</xdr:row>
          <xdr:rowOff>200025</xdr:rowOff>
        </xdr:to>
        <xdr:sp>
          <xdr:nvSpPr>
            <xdr:cNvPr id="3730" name="Check Box 2057" hidden="1">
              <a:extLst>
                <a:ext uri="{63B3BB69-23CF-44E3-9099-C40C66FF867C}">
                  <a14:compatExt spid="_x0000_s3730"/>
                </a:ext>
              </a:extLst>
            </xdr:cNvPr>
            <xdr:cNvSpPr/>
          </xdr:nvSpPr>
          <xdr:spPr>
            <a:xfrm>
              <a:off x="4273550" y="7700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34</xdr:row>
          <xdr:rowOff>28575</xdr:rowOff>
        </xdr:from>
        <xdr:to>
          <xdr:col>8</xdr:col>
          <xdr:colOff>285750</xdr:colOff>
          <xdr:row>34</xdr:row>
          <xdr:rowOff>200025</xdr:rowOff>
        </xdr:to>
        <xdr:sp>
          <xdr:nvSpPr>
            <xdr:cNvPr id="3731" name="Check Box 2057" hidden="1">
              <a:extLst>
                <a:ext uri="{63B3BB69-23CF-44E3-9099-C40C66FF867C}">
                  <a14:compatExt spid="_x0000_s3731"/>
                </a:ext>
              </a:extLst>
            </xdr:cNvPr>
            <xdr:cNvSpPr/>
          </xdr:nvSpPr>
          <xdr:spPr>
            <a:xfrm>
              <a:off x="4273550" y="7929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36</xdr:row>
          <xdr:rowOff>28575</xdr:rowOff>
        </xdr:from>
        <xdr:to>
          <xdr:col>8</xdr:col>
          <xdr:colOff>285750</xdr:colOff>
          <xdr:row>36</xdr:row>
          <xdr:rowOff>200025</xdr:rowOff>
        </xdr:to>
        <xdr:sp>
          <xdr:nvSpPr>
            <xdr:cNvPr id="3732" name="Check Box 2057" hidden="1">
              <a:extLst>
                <a:ext uri="{63B3BB69-23CF-44E3-9099-C40C66FF867C}">
                  <a14:compatExt spid="_x0000_s3732"/>
                </a:ext>
              </a:extLst>
            </xdr:cNvPr>
            <xdr:cNvSpPr/>
          </xdr:nvSpPr>
          <xdr:spPr>
            <a:xfrm>
              <a:off x="4273550" y="8386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37</xdr:row>
          <xdr:rowOff>28575</xdr:rowOff>
        </xdr:from>
        <xdr:to>
          <xdr:col>8</xdr:col>
          <xdr:colOff>285750</xdr:colOff>
          <xdr:row>37</xdr:row>
          <xdr:rowOff>200025</xdr:rowOff>
        </xdr:to>
        <xdr:sp>
          <xdr:nvSpPr>
            <xdr:cNvPr id="3733" name="Check Box 2057" hidden="1">
              <a:extLst>
                <a:ext uri="{63B3BB69-23CF-44E3-9099-C40C66FF867C}">
                  <a14:compatExt spid="_x0000_s3733"/>
                </a:ext>
              </a:extLst>
            </xdr:cNvPr>
            <xdr:cNvSpPr/>
          </xdr:nvSpPr>
          <xdr:spPr>
            <a:xfrm>
              <a:off x="4273550" y="8615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35</xdr:row>
          <xdr:rowOff>28575</xdr:rowOff>
        </xdr:from>
        <xdr:to>
          <xdr:col>11</xdr:col>
          <xdr:colOff>285750</xdr:colOff>
          <xdr:row>35</xdr:row>
          <xdr:rowOff>200025</xdr:rowOff>
        </xdr:to>
        <xdr:sp>
          <xdr:nvSpPr>
            <xdr:cNvPr id="3734" name="Check Box 2057" hidden="1">
              <a:extLst>
                <a:ext uri="{63B3BB69-23CF-44E3-9099-C40C66FF867C}">
                  <a14:compatExt spid="_x0000_s3734"/>
                </a:ext>
              </a:extLst>
            </xdr:cNvPr>
            <xdr:cNvSpPr/>
          </xdr:nvSpPr>
          <xdr:spPr>
            <a:xfrm>
              <a:off x="5149850" y="8157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37</xdr:row>
          <xdr:rowOff>28575</xdr:rowOff>
        </xdr:from>
        <xdr:to>
          <xdr:col>5</xdr:col>
          <xdr:colOff>285750</xdr:colOff>
          <xdr:row>37</xdr:row>
          <xdr:rowOff>200025</xdr:rowOff>
        </xdr:to>
        <xdr:sp>
          <xdr:nvSpPr>
            <xdr:cNvPr id="3736" name="Check Box 2057" hidden="1">
              <a:extLst>
                <a:ext uri="{63B3BB69-23CF-44E3-9099-C40C66FF867C}">
                  <a14:compatExt spid="_x0000_s3736"/>
                </a:ext>
              </a:extLst>
            </xdr:cNvPr>
            <xdr:cNvSpPr/>
          </xdr:nvSpPr>
          <xdr:spPr>
            <a:xfrm>
              <a:off x="3397250" y="8615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39</xdr:row>
          <xdr:rowOff>28575</xdr:rowOff>
        </xdr:from>
        <xdr:to>
          <xdr:col>5</xdr:col>
          <xdr:colOff>285750</xdr:colOff>
          <xdr:row>39</xdr:row>
          <xdr:rowOff>200025</xdr:rowOff>
        </xdr:to>
        <xdr:sp>
          <xdr:nvSpPr>
            <xdr:cNvPr id="3737" name="Check Box 2057" hidden="1">
              <a:extLst>
                <a:ext uri="{63B3BB69-23CF-44E3-9099-C40C66FF867C}">
                  <a14:compatExt spid="_x0000_s3737"/>
                </a:ext>
              </a:extLst>
            </xdr:cNvPr>
            <xdr:cNvSpPr/>
          </xdr:nvSpPr>
          <xdr:spPr>
            <a:xfrm>
              <a:off x="3397250" y="9072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41</xdr:row>
          <xdr:rowOff>28575</xdr:rowOff>
        </xdr:from>
        <xdr:to>
          <xdr:col>5</xdr:col>
          <xdr:colOff>285750</xdr:colOff>
          <xdr:row>41</xdr:row>
          <xdr:rowOff>200025</xdr:rowOff>
        </xdr:to>
        <xdr:sp>
          <xdr:nvSpPr>
            <xdr:cNvPr id="3738" name="Check Box 2057" hidden="1">
              <a:extLst>
                <a:ext uri="{63B3BB69-23CF-44E3-9099-C40C66FF867C}">
                  <a14:compatExt spid="_x0000_s3738"/>
                </a:ext>
              </a:extLst>
            </xdr:cNvPr>
            <xdr:cNvSpPr/>
          </xdr:nvSpPr>
          <xdr:spPr>
            <a:xfrm>
              <a:off x="3397250" y="9529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42</xdr:row>
          <xdr:rowOff>28575</xdr:rowOff>
        </xdr:from>
        <xdr:to>
          <xdr:col>5</xdr:col>
          <xdr:colOff>285750</xdr:colOff>
          <xdr:row>42</xdr:row>
          <xdr:rowOff>200025</xdr:rowOff>
        </xdr:to>
        <xdr:sp>
          <xdr:nvSpPr>
            <xdr:cNvPr id="3739" name="Check Box 2057" hidden="1">
              <a:extLst>
                <a:ext uri="{63B3BB69-23CF-44E3-9099-C40C66FF867C}">
                  <a14:compatExt spid="_x0000_s3739"/>
                </a:ext>
              </a:extLst>
            </xdr:cNvPr>
            <xdr:cNvSpPr/>
          </xdr:nvSpPr>
          <xdr:spPr>
            <a:xfrm>
              <a:off x="3397250" y="9758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43</xdr:row>
          <xdr:rowOff>28575</xdr:rowOff>
        </xdr:from>
        <xdr:to>
          <xdr:col>5</xdr:col>
          <xdr:colOff>285750</xdr:colOff>
          <xdr:row>43</xdr:row>
          <xdr:rowOff>200025</xdr:rowOff>
        </xdr:to>
        <xdr:sp>
          <xdr:nvSpPr>
            <xdr:cNvPr id="3740" name="Check Box 2057" hidden="1">
              <a:extLst>
                <a:ext uri="{63B3BB69-23CF-44E3-9099-C40C66FF867C}">
                  <a14:compatExt spid="_x0000_s3740"/>
                </a:ext>
              </a:extLst>
            </xdr:cNvPr>
            <xdr:cNvSpPr/>
          </xdr:nvSpPr>
          <xdr:spPr>
            <a:xfrm>
              <a:off x="3397250" y="9986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44</xdr:row>
          <xdr:rowOff>28575</xdr:rowOff>
        </xdr:from>
        <xdr:to>
          <xdr:col>5</xdr:col>
          <xdr:colOff>285750</xdr:colOff>
          <xdr:row>44</xdr:row>
          <xdr:rowOff>200025</xdr:rowOff>
        </xdr:to>
        <xdr:sp>
          <xdr:nvSpPr>
            <xdr:cNvPr id="3741" name="Check Box 2057" hidden="1">
              <a:extLst>
                <a:ext uri="{63B3BB69-23CF-44E3-9099-C40C66FF867C}">
                  <a14:compatExt spid="_x0000_s3741"/>
                </a:ext>
              </a:extLst>
            </xdr:cNvPr>
            <xdr:cNvSpPr/>
          </xdr:nvSpPr>
          <xdr:spPr>
            <a:xfrm>
              <a:off x="3397250" y="10215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38</xdr:row>
          <xdr:rowOff>28575</xdr:rowOff>
        </xdr:from>
        <xdr:to>
          <xdr:col>8</xdr:col>
          <xdr:colOff>285750</xdr:colOff>
          <xdr:row>38</xdr:row>
          <xdr:rowOff>200025</xdr:rowOff>
        </xdr:to>
        <xdr:sp>
          <xdr:nvSpPr>
            <xdr:cNvPr id="3742" name="Check Box 2057" hidden="1">
              <a:extLst>
                <a:ext uri="{63B3BB69-23CF-44E3-9099-C40C66FF867C}">
                  <a14:compatExt spid="_x0000_s3742"/>
                </a:ext>
              </a:extLst>
            </xdr:cNvPr>
            <xdr:cNvSpPr/>
          </xdr:nvSpPr>
          <xdr:spPr>
            <a:xfrm>
              <a:off x="4273550" y="8843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39</xdr:row>
          <xdr:rowOff>28575</xdr:rowOff>
        </xdr:from>
        <xdr:to>
          <xdr:col>8</xdr:col>
          <xdr:colOff>285750</xdr:colOff>
          <xdr:row>39</xdr:row>
          <xdr:rowOff>200025</xdr:rowOff>
        </xdr:to>
        <xdr:sp>
          <xdr:nvSpPr>
            <xdr:cNvPr id="3743" name="Check Box 2057" hidden="1">
              <a:extLst>
                <a:ext uri="{63B3BB69-23CF-44E3-9099-C40C66FF867C}">
                  <a14:compatExt spid="_x0000_s3743"/>
                </a:ext>
              </a:extLst>
            </xdr:cNvPr>
            <xdr:cNvSpPr/>
          </xdr:nvSpPr>
          <xdr:spPr>
            <a:xfrm>
              <a:off x="4273550" y="9072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40</xdr:row>
          <xdr:rowOff>28575</xdr:rowOff>
        </xdr:from>
        <xdr:to>
          <xdr:col>8</xdr:col>
          <xdr:colOff>285750</xdr:colOff>
          <xdr:row>40</xdr:row>
          <xdr:rowOff>200025</xdr:rowOff>
        </xdr:to>
        <xdr:sp>
          <xdr:nvSpPr>
            <xdr:cNvPr id="3744" name="Check Box 2057" hidden="1">
              <a:extLst>
                <a:ext uri="{63B3BB69-23CF-44E3-9099-C40C66FF867C}">
                  <a14:compatExt spid="_x0000_s3744"/>
                </a:ext>
              </a:extLst>
            </xdr:cNvPr>
            <xdr:cNvSpPr/>
          </xdr:nvSpPr>
          <xdr:spPr>
            <a:xfrm>
              <a:off x="4273550" y="9300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45</xdr:row>
          <xdr:rowOff>28575</xdr:rowOff>
        </xdr:from>
        <xdr:to>
          <xdr:col>5</xdr:col>
          <xdr:colOff>285750</xdr:colOff>
          <xdr:row>45</xdr:row>
          <xdr:rowOff>200025</xdr:rowOff>
        </xdr:to>
        <xdr:sp>
          <xdr:nvSpPr>
            <xdr:cNvPr id="3745" name="Check Box 2057" hidden="1">
              <a:extLst>
                <a:ext uri="{63B3BB69-23CF-44E3-9099-C40C66FF867C}">
                  <a14:compatExt spid="_x0000_s3745"/>
                </a:ext>
              </a:extLst>
            </xdr:cNvPr>
            <xdr:cNvSpPr/>
          </xdr:nvSpPr>
          <xdr:spPr>
            <a:xfrm>
              <a:off x="3397250" y="10443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46</xdr:row>
          <xdr:rowOff>28575</xdr:rowOff>
        </xdr:from>
        <xdr:to>
          <xdr:col>5</xdr:col>
          <xdr:colOff>285750</xdr:colOff>
          <xdr:row>46</xdr:row>
          <xdr:rowOff>200025</xdr:rowOff>
        </xdr:to>
        <xdr:sp>
          <xdr:nvSpPr>
            <xdr:cNvPr id="3746" name="Check Box 2057" hidden="1">
              <a:extLst>
                <a:ext uri="{63B3BB69-23CF-44E3-9099-C40C66FF867C}">
                  <a14:compatExt spid="_x0000_s3746"/>
                </a:ext>
              </a:extLst>
            </xdr:cNvPr>
            <xdr:cNvSpPr/>
          </xdr:nvSpPr>
          <xdr:spPr>
            <a:xfrm>
              <a:off x="3397250" y="10672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47</xdr:row>
          <xdr:rowOff>28575</xdr:rowOff>
        </xdr:from>
        <xdr:to>
          <xdr:col>5</xdr:col>
          <xdr:colOff>285750</xdr:colOff>
          <xdr:row>47</xdr:row>
          <xdr:rowOff>200025</xdr:rowOff>
        </xdr:to>
        <xdr:sp>
          <xdr:nvSpPr>
            <xdr:cNvPr id="3747" name="Check Box 2057" hidden="1">
              <a:extLst>
                <a:ext uri="{63B3BB69-23CF-44E3-9099-C40C66FF867C}">
                  <a14:compatExt spid="_x0000_s3747"/>
                </a:ext>
              </a:extLst>
            </xdr:cNvPr>
            <xdr:cNvSpPr/>
          </xdr:nvSpPr>
          <xdr:spPr>
            <a:xfrm>
              <a:off x="3397250" y="10901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48</xdr:row>
          <xdr:rowOff>28575</xdr:rowOff>
        </xdr:from>
        <xdr:to>
          <xdr:col>5</xdr:col>
          <xdr:colOff>285750</xdr:colOff>
          <xdr:row>48</xdr:row>
          <xdr:rowOff>200025</xdr:rowOff>
        </xdr:to>
        <xdr:sp>
          <xdr:nvSpPr>
            <xdr:cNvPr id="3748" name="Check Box 2057" hidden="1">
              <a:extLst>
                <a:ext uri="{63B3BB69-23CF-44E3-9099-C40C66FF867C}">
                  <a14:compatExt spid="_x0000_s3748"/>
                </a:ext>
              </a:extLst>
            </xdr:cNvPr>
            <xdr:cNvSpPr/>
          </xdr:nvSpPr>
          <xdr:spPr>
            <a:xfrm>
              <a:off x="3397250" y="11129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47</xdr:row>
          <xdr:rowOff>28575</xdr:rowOff>
        </xdr:from>
        <xdr:to>
          <xdr:col>8</xdr:col>
          <xdr:colOff>285750</xdr:colOff>
          <xdr:row>47</xdr:row>
          <xdr:rowOff>200025</xdr:rowOff>
        </xdr:to>
        <xdr:sp>
          <xdr:nvSpPr>
            <xdr:cNvPr id="3749" name="Check Box 2057" hidden="1">
              <a:extLst>
                <a:ext uri="{63B3BB69-23CF-44E3-9099-C40C66FF867C}">
                  <a14:compatExt spid="_x0000_s3749"/>
                </a:ext>
              </a:extLst>
            </xdr:cNvPr>
            <xdr:cNvSpPr/>
          </xdr:nvSpPr>
          <xdr:spPr>
            <a:xfrm>
              <a:off x="4273550" y="10901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48</xdr:row>
          <xdr:rowOff>28575</xdr:rowOff>
        </xdr:from>
        <xdr:to>
          <xdr:col>8</xdr:col>
          <xdr:colOff>285750</xdr:colOff>
          <xdr:row>48</xdr:row>
          <xdr:rowOff>200025</xdr:rowOff>
        </xdr:to>
        <xdr:sp>
          <xdr:nvSpPr>
            <xdr:cNvPr id="3750" name="Check Box 2057" hidden="1">
              <a:extLst>
                <a:ext uri="{63B3BB69-23CF-44E3-9099-C40C66FF867C}">
                  <a14:compatExt spid="_x0000_s3750"/>
                </a:ext>
              </a:extLst>
            </xdr:cNvPr>
            <xdr:cNvSpPr/>
          </xdr:nvSpPr>
          <xdr:spPr>
            <a:xfrm>
              <a:off x="4273550" y="11129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5</xdr:row>
          <xdr:rowOff>28575</xdr:rowOff>
        </xdr:from>
        <xdr:to>
          <xdr:col>19</xdr:col>
          <xdr:colOff>285750</xdr:colOff>
          <xdr:row>5</xdr:row>
          <xdr:rowOff>200025</xdr:rowOff>
        </xdr:to>
        <xdr:sp>
          <xdr:nvSpPr>
            <xdr:cNvPr id="3751" name="Check Box 2057" hidden="1">
              <a:extLst>
                <a:ext uri="{63B3BB69-23CF-44E3-9099-C40C66FF867C}">
                  <a14:compatExt spid="_x0000_s3751"/>
                </a:ext>
              </a:extLst>
            </xdr:cNvPr>
            <xdr:cNvSpPr/>
          </xdr:nvSpPr>
          <xdr:spPr>
            <a:xfrm>
              <a:off x="9274175" y="1299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28</xdr:row>
          <xdr:rowOff>28575</xdr:rowOff>
        </xdr:from>
        <xdr:to>
          <xdr:col>19</xdr:col>
          <xdr:colOff>285750</xdr:colOff>
          <xdr:row>28</xdr:row>
          <xdr:rowOff>200025</xdr:rowOff>
        </xdr:to>
        <xdr:sp>
          <xdr:nvSpPr>
            <xdr:cNvPr id="3763" name="Check Box 2057" hidden="1">
              <a:extLst>
                <a:ext uri="{63B3BB69-23CF-44E3-9099-C40C66FF867C}">
                  <a14:compatExt spid="_x0000_s3763"/>
                </a:ext>
              </a:extLst>
            </xdr:cNvPr>
            <xdr:cNvSpPr/>
          </xdr:nvSpPr>
          <xdr:spPr>
            <a:xfrm>
              <a:off x="9274175" y="6557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31</xdr:row>
          <xdr:rowOff>28575</xdr:rowOff>
        </xdr:from>
        <xdr:to>
          <xdr:col>19</xdr:col>
          <xdr:colOff>285750</xdr:colOff>
          <xdr:row>31</xdr:row>
          <xdr:rowOff>200025</xdr:rowOff>
        </xdr:to>
        <xdr:sp>
          <xdr:nvSpPr>
            <xdr:cNvPr id="3766" name="Check Box 2057" hidden="1">
              <a:extLst>
                <a:ext uri="{63B3BB69-23CF-44E3-9099-C40C66FF867C}">
                  <a14:compatExt spid="_x0000_s3766"/>
                </a:ext>
              </a:extLst>
            </xdr:cNvPr>
            <xdr:cNvSpPr/>
          </xdr:nvSpPr>
          <xdr:spPr>
            <a:xfrm>
              <a:off x="9274175" y="7243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5</xdr:row>
          <xdr:rowOff>28575</xdr:rowOff>
        </xdr:from>
        <xdr:to>
          <xdr:col>22</xdr:col>
          <xdr:colOff>285750</xdr:colOff>
          <xdr:row>5</xdr:row>
          <xdr:rowOff>200025</xdr:rowOff>
        </xdr:to>
        <xdr:sp>
          <xdr:nvSpPr>
            <xdr:cNvPr id="3777" name="Check Box 2057" hidden="1">
              <a:extLst>
                <a:ext uri="{63B3BB69-23CF-44E3-9099-C40C66FF867C}">
                  <a14:compatExt spid="_x0000_s3777"/>
                </a:ext>
              </a:extLst>
            </xdr:cNvPr>
            <xdr:cNvSpPr/>
          </xdr:nvSpPr>
          <xdr:spPr>
            <a:xfrm>
              <a:off x="10150475" y="1299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29</xdr:row>
          <xdr:rowOff>28575</xdr:rowOff>
        </xdr:from>
        <xdr:to>
          <xdr:col>22</xdr:col>
          <xdr:colOff>285750</xdr:colOff>
          <xdr:row>29</xdr:row>
          <xdr:rowOff>200025</xdr:rowOff>
        </xdr:to>
        <xdr:sp>
          <xdr:nvSpPr>
            <xdr:cNvPr id="3781" name="Check Box 2057" hidden="1">
              <a:extLst>
                <a:ext uri="{63B3BB69-23CF-44E3-9099-C40C66FF867C}">
                  <a14:compatExt spid="_x0000_s3781"/>
                </a:ext>
              </a:extLst>
            </xdr:cNvPr>
            <xdr:cNvSpPr/>
          </xdr:nvSpPr>
          <xdr:spPr>
            <a:xfrm>
              <a:off x="10150475" y="6786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28</xdr:row>
          <xdr:rowOff>28575</xdr:rowOff>
        </xdr:from>
        <xdr:to>
          <xdr:col>22</xdr:col>
          <xdr:colOff>285750</xdr:colOff>
          <xdr:row>28</xdr:row>
          <xdr:rowOff>200025</xdr:rowOff>
        </xdr:to>
        <xdr:sp>
          <xdr:nvSpPr>
            <xdr:cNvPr id="3782" name="Check Box 2057" hidden="1">
              <a:extLst>
                <a:ext uri="{63B3BB69-23CF-44E3-9099-C40C66FF867C}">
                  <a14:compatExt spid="_x0000_s3782"/>
                </a:ext>
              </a:extLst>
            </xdr:cNvPr>
            <xdr:cNvSpPr/>
          </xdr:nvSpPr>
          <xdr:spPr>
            <a:xfrm>
              <a:off x="10150475" y="6557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29</xdr:row>
          <xdr:rowOff>28575</xdr:rowOff>
        </xdr:from>
        <xdr:to>
          <xdr:col>22</xdr:col>
          <xdr:colOff>285750</xdr:colOff>
          <xdr:row>29</xdr:row>
          <xdr:rowOff>200025</xdr:rowOff>
        </xdr:to>
        <xdr:sp>
          <xdr:nvSpPr>
            <xdr:cNvPr id="3783" name="Check Box 2057" hidden="1">
              <a:extLst>
                <a:ext uri="{63B3BB69-23CF-44E3-9099-C40C66FF867C}">
                  <a14:compatExt spid="_x0000_s3783"/>
                </a:ext>
              </a:extLst>
            </xdr:cNvPr>
            <xdr:cNvSpPr/>
          </xdr:nvSpPr>
          <xdr:spPr>
            <a:xfrm>
              <a:off x="10150475" y="6786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30</xdr:row>
          <xdr:rowOff>28575</xdr:rowOff>
        </xdr:from>
        <xdr:to>
          <xdr:col>22</xdr:col>
          <xdr:colOff>285750</xdr:colOff>
          <xdr:row>30</xdr:row>
          <xdr:rowOff>200025</xdr:rowOff>
        </xdr:to>
        <xdr:sp>
          <xdr:nvSpPr>
            <xdr:cNvPr id="3784" name="Check Box 2057" hidden="1">
              <a:extLst>
                <a:ext uri="{63B3BB69-23CF-44E3-9099-C40C66FF867C}">
                  <a14:compatExt spid="_x0000_s3784"/>
                </a:ext>
              </a:extLst>
            </xdr:cNvPr>
            <xdr:cNvSpPr/>
          </xdr:nvSpPr>
          <xdr:spPr>
            <a:xfrm>
              <a:off x="10150475" y="7014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42</xdr:row>
          <xdr:rowOff>28575</xdr:rowOff>
        </xdr:from>
        <xdr:to>
          <xdr:col>22</xdr:col>
          <xdr:colOff>285750</xdr:colOff>
          <xdr:row>42</xdr:row>
          <xdr:rowOff>200025</xdr:rowOff>
        </xdr:to>
        <xdr:sp>
          <xdr:nvSpPr>
            <xdr:cNvPr id="3793" name="Check Box 2057" hidden="1">
              <a:extLst>
                <a:ext uri="{63B3BB69-23CF-44E3-9099-C40C66FF867C}">
                  <a14:compatExt spid="_x0000_s3793"/>
                </a:ext>
              </a:extLst>
            </xdr:cNvPr>
            <xdr:cNvSpPr/>
          </xdr:nvSpPr>
          <xdr:spPr>
            <a:xfrm>
              <a:off x="10150475" y="9758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22</xdr:row>
          <xdr:rowOff>28575</xdr:rowOff>
        </xdr:from>
        <xdr:to>
          <xdr:col>25</xdr:col>
          <xdr:colOff>285750</xdr:colOff>
          <xdr:row>22</xdr:row>
          <xdr:rowOff>200025</xdr:rowOff>
        </xdr:to>
        <xdr:sp>
          <xdr:nvSpPr>
            <xdr:cNvPr id="3797" name="Check Box 2057" hidden="1">
              <a:extLst>
                <a:ext uri="{63B3BB69-23CF-44E3-9099-C40C66FF867C}">
                  <a14:compatExt spid="_x0000_s3797"/>
                </a:ext>
              </a:extLst>
            </xdr:cNvPr>
            <xdr:cNvSpPr/>
          </xdr:nvSpPr>
          <xdr:spPr>
            <a:xfrm>
              <a:off x="11026775" y="5186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43</xdr:row>
          <xdr:rowOff>28575</xdr:rowOff>
        </xdr:from>
        <xdr:to>
          <xdr:col>25</xdr:col>
          <xdr:colOff>285750</xdr:colOff>
          <xdr:row>43</xdr:row>
          <xdr:rowOff>200025</xdr:rowOff>
        </xdr:to>
        <xdr:sp>
          <xdr:nvSpPr>
            <xdr:cNvPr id="3813" name="Check Box 2057" hidden="1">
              <a:extLst>
                <a:ext uri="{63B3BB69-23CF-44E3-9099-C40C66FF867C}">
                  <a14:compatExt spid="_x0000_s3813"/>
                </a:ext>
              </a:extLst>
            </xdr:cNvPr>
            <xdr:cNvSpPr/>
          </xdr:nvSpPr>
          <xdr:spPr>
            <a:xfrm>
              <a:off x="11026775" y="9986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44</xdr:row>
          <xdr:rowOff>28575</xdr:rowOff>
        </xdr:from>
        <xdr:to>
          <xdr:col>25</xdr:col>
          <xdr:colOff>285750</xdr:colOff>
          <xdr:row>44</xdr:row>
          <xdr:rowOff>200025</xdr:rowOff>
        </xdr:to>
        <xdr:sp>
          <xdr:nvSpPr>
            <xdr:cNvPr id="3814" name="Check Box 2057" hidden="1">
              <a:extLst>
                <a:ext uri="{63B3BB69-23CF-44E3-9099-C40C66FF867C}">
                  <a14:compatExt spid="_x0000_s3814"/>
                </a:ext>
              </a:extLst>
            </xdr:cNvPr>
            <xdr:cNvSpPr/>
          </xdr:nvSpPr>
          <xdr:spPr>
            <a:xfrm>
              <a:off x="11026775" y="10215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6</xdr:row>
          <xdr:rowOff>28575</xdr:rowOff>
        </xdr:from>
        <xdr:to>
          <xdr:col>19</xdr:col>
          <xdr:colOff>285750</xdr:colOff>
          <xdr:row>6</xdr:row>
          <xdr:rowOff>200025</xdr:rowOff>
        </xdr:to>
        <xdr:sp>
          <xdr:nvSpPr>
            <xdr:cNvPr id="3815" name="Check Box 2057" hidden="1">
              <a:extLst>
                <a:ext uri="{63B3BB69-23CF-44E3-9099-C40C66FF867C}">
                  <a14:compatExt spid="_x0000_s3815"/>
                </a:ext>
              </a:extLst>
            </xdr:cNvPr>
            <xdr:cNvSpPr/>
          </xdr:nvSpPr>
          <xdr:spPr>
            <a:xfrm>
              <a:off x="9274175" y="1528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8</xdr:row>
          <xdr:rowOff>28575</xdr:rowOff>
        </xdr:from>
        <xdr:to>
          <xdr:col>19</xdr:col>
          <xdr:colOff>285750</xdr:colOff>
          <xdr:row>8</xdr:row>
          <xdr:rowOff>200025</xdr:rowOff>
        </xdr:to>
        <xdr:sp>
          <xdr:nvSpPr>
            <xdr:cNvPr id="3816" name="Check Box 2057" hidden="1">
              <a:extLst>
                <a:ext uri="{63B3BB69-23CF-44E3-9099-C40C66FF867C}">
                  <a14:compatExt spid="_x0000_s3816"/>
                </a:ext>
              </a:extLst>
            </xdr:cNvPr>
            <xdr:cNvSpPr/>
          </xdr:nvSpPr>
          <xdr:spPr>
            <a:xfrm>
              <a:off x="9274175" y="1985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11</xdr:row>
          <xdr:rowOff>28575</xdr:rowOff>
        </xdr:from>
        <xdr:to>
          <xdr:col>19</xdr:col>
          <xdr:colOff>285750</xdr:colOff>
          <xdr:row>11</xdr:row>
          <xdr:rowOff>200025</xdr:rowOff>
        </xdr:to>
        <xdr:sp>
          <xdr:nvSpPr>
            <xdr:cNvPr id="3818" name="Check Box 2057" hidden="1">
              <a:extLst>
                <a:ext uri="{63B3BB69-23CF-44E3-9099-C40C66FF867C}">
                  <a14:compatExt spid="_x0000_s3818"/>
                </a:ext>
              </a:extLst>
            </xdr:cNvPr>
            <xdr:cNvSpPr/>
          </xdr:nvSpPr>
          <xdr:spPr>
            <a:xfrm>
              <a:off x="9274175" y="2671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12</xdr:row>
          <xdr:rowOff>28575</xdr:rowOff>
        </xdr:from>
        <xdr:to>
          <xdr:col>19</xdr:col>
          <xdr:colOff>285750</xdr:colOff>
          <xdr:row>12</xdr:row>
          <xdr:rowOff>200025</xdr:rowOff>
        </xdr:to>
        <xdr:sp>
          <xdr:nvSpPr>
            <xdr:cNvPr id="3819" name="Check Box 2057" hidden="1">
              <a:extLst>
                <a:ext uri="{63B3BB69-23CF-44E3-9099-C40C66FF867C}">
                  <a14:compatExt spid="_x0000_s3819"/>
                </a:ext>
              </a:extLst>
            </xdr:cNvPr>
            <xdr:cNvSpPr/>
          </xdr:nvSpPr>
          <xdr:spPr>
            <a:xfrm>
              <a:off x="9274175" y="2900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13</xdr:row>
          <xdr:rowOff>28575</xdr:rowOff>
        </xdr:from>
        <xdr:to>
          <xdr:col>19</xdr:col>
          <xdr:colOff>285750</xdr:colOff>
          <xdr:row>13</xdr:row>
          <xdr:rowOff>200025</xdr:rowOff>
        </xdr:to>
        <xdr:sp>
          <xdr:nvSpPr>
            <xdr:cNvPr id="3820" name="Check Box 2057" hidden="1">
              <a:extLst>
                <a:ext uri="{63B3BB69-23CF-44E3-9099-C40C66FF867C}">
                  <a14:compatExt spid="_x0000_s3820"/>
                </a:ext>
              </a:extLst>
            </xdr:cNvPr>
            <xdr:cNvSpPr/>
          </xdr:nvSpPr>
          <xdr:spPr>
            <a:xfrm>
              <a:off x="9274175" y="3128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15</xdr:row>
          <xdr:rowOff>28575</xdr:rowOff>
        </xdr:from>
        <xdr:to>
          <xdr:col>19</xdr:col>
          <xdr:colOff>285750</xdr:colOff>
          <xdr:row>15</xdr:row>
          <xdr:rowOff>200025</xdr:rowOff>
        </xdr:to>
        <xdr:sp>
          <xdr:nvSpPr>
            <xdr:cNvPr id="3821" name="Check Box 2057" hidden="1">
              <a:extLst>
                <a:ext uri="{63B3BB69-23CF-44E3-9099-C40C66FF867C}">
                  <a14:compatExt spid="_x0000_s3821"/>
                </a:ext>
              </a:extLst>
            </xdr:cNvPr>
            <xdr:cNvSpPr/>
          </xdr:nvSpPr>
          <xdr:spPr>
            <a:xfrm>
              <a:off x="9274175" y="3585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16</xdr:row>
          <xdr:rowOff>28575</xdr:rowOff>
        </xdr:from>
        <xdr:to>
          <xdr:col>19</xdr:col>
          <xdr:colOff>285750</xdr:colOff>
          <xdr:row>16</xdr:row>
          <xdr:rowOff>200025</xdr:rowOff>
        </xdr:to>
        <xdr:sp>
          <xdr:nvSpPr>
            <xdr:cNvPr id="3822" name="Check Box 2057" hidden="1">
              <a:extLst>
                <a:ext uri="{63B3BB69-23CF-44E3-9099-C40C66FF867C}">
                  <a14:compatExt spid="_x0000_s3822"/>
                </a:ext>
              </a:extLst>
            </xdr:cNvPr>
            <xdr:cNvSpPr/>
          </xdr:nvSpPr>
          <xdr:spPr>
            <a:xfrm>
              <a:off x="9274175" y="3814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6</xdr:row>
          <xdr:rowOff>28575</xdr:rowOff>
        </xdr:from>
        <xdr:to>
          <xdr:col>22</xdr:col>
          <xdr:colOff>285750</xdr:colOff>
          <xdr:row>6</xdr:row>
          <xdr:rowOff>200025</xdr:rowOff>
        </xdr:to>
        <xdr:sp>
          <xdr:nvSpPr>
            <xdr:cNvPr id="3823" name="Check Box 2057" hidden="1">
              <a:extLst>
                <a:ext uri="{63B3BB69-23CF-44E3-9099-C40C66FF867C}">
                  <a14:compatExt spid="_x0000_s3823"/>
                </a:ext>
              </a:extLst>
            </xdr:cNvPr>
            <xdr:cNvSpPr/>
          </xdr:nvSpPr>
          <xdr:spPr>
            <a:xfrm>
              <a:off x="10150475" y="1528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7</xdr:row>
          <xdr:rowOff>28575</xdr:rowOff>
        </xdr:from>
        <xdr:to>
          <xdr:col>22</xdr:col>
          <xdr:colOff>285750</xdr:colOff>
          <xdr:row>7</xdr:row>
          <xdr:rowOff>200025</xdr:rowOff>
        </xdr:to>
        <xdr:sp>
          <xdr:nvSpPr>
            <xdr:cNvPr id="3824" name="Check Box 2057" hidden="1">
              <a:extLst>
                <a:ext uri="{63B3BB69-23CF-44E3-9099-C40C66FF867C}">
                  <a14:compatExt spid="_x0000_s3824"/>
                </a:ext>
              </a:extLst>
            </xdr:cNvPr>
            <xdr:cNvSpPr/>
          </xdr:nvSpPr>
          <xdr:spPr>
            <a:xfrm>
              <a:off x="10150475" y="1757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9</xdr:row>
          <xdr:rowOff>28575</xdr:rowOff>
        </xdr:from>
        <xdr:to>
          <xdr:col>22</xdr:col>
          <xdr:colOff>285750</xdr:colOff>
          <xdr:row>9</xdr:row>
          <xdr:rowOff>200025</xdr:rowOff>
        </xdr:to>
        <xdr:sp>
          <xdr:nvSpPr>
            <xdr:cNvPr id="3825" name="Check Box 2057" hidden="1">
              <a:extLst>
                <a:ext uri="{63B3BB69-23CF-44E3-9099-C40C66FF867C}">
                  <a14:compatExt spid="_x0000_s3825"/>
                </a:ext>
              </a:extLst>
            </xdr:cNvPr>
            <xdr:cNvSpPr/>
          </xdr:nvSpPr>
          <xdr:spPr>
            <a:xfrm>
              <a:off x="10150475" y="2214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10</xdr:row>
          <xdr:rowOff>28575</xdr:rowOff>
        </xdr:from>
        <xdr:to>
          <xdr:col>22</xdr:col>
          <xdr:colOff>285750</xdr:colOff>
          <xdr:row>10</xdr:row>
          <xdr:rowOff>200025</xdr:rowOff>
        </xdr:to>
        <xdr:sp>
          <xdr:nvSpPr>
            <xdr:cNvPr id="3826" name="Check Box 2057" hidden="1">
              <a:extLst>
                <a:ext uri="{63B3BB69-23CF-44E3-9099-C40C66FF867C}">
                  <a14:compatExt spid="_x0000_s3826"/>
                </a:ext>
              </a:extLst>
            </xdr:cNvPr>
            <xdr:cNvSpPr/>
          </xdr:nvSpPr>
          <xdr:spPr>
            <a:xfrm>
              <a:off x="10150475" y="2442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14</xdr:row>
          <xdr:rowOff>28575</xdr:rowOff>
        </xdr:from>
        <xdr:to>
          <xdr:col>22</xdr:col>
          <xdr:colOff>285750</xdr:colOff>
          <xdr:row>14</xdr:row>
          <xdr:rowOff>200025</xdr:rowOff>
        </xdr:to>
        <xdr:sp>
          <xdr:nvSpPr>
            <xdr:cNvPr id="3827" name="Check Box 2057" hidden="1">
              <a:extLst>
                <a:ext uri="{63B3BB69-23CF-44E3-9099-C40C66FF867C}">
                  <a14:compatExt spid="_x0000_s3827"/>
                </a:ext>
              </a:extLst>
            </xdr:cNvPr>
            <xdr:cNvSpPr/>
          </xdr:nvSpPr>
          <xdr:spPr>
            <a:xfrm>
              <a:off x="10150475" y="3357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18</xdr:row>
          <xdr:rowOff>28575</xdr:rowOff>
        </xdr:from>
        <xdr:to>
          <xdr:col>19</xdr:col>
          <xdr:colOff>285750</xdr:colOff>
          <xdr:row>18</xdr:row>
          <xdr:rowOff>200025</xdr:rowOff>
        </xdr:to>
        <xdr:sp>
          <xdr:nvSpPr>
            <xdr:cNvPr id="3828" name="Check Box 2057" hidden="1">
              <a:extLst>
                <a:ext uri="{63B3BB69-23CF-44E3-9099-C40C66FF867C}">
                  <a14:compatExt spid="_x0000_s3828"/>
                </a:ext>
              </a:extLst>
            </xdr:cNvPr>
            <xdr:cNvSpPr/>
          </xdr:nvSpPr>
          <xdr:spPr>
            <a:xfrm>
              <a:off x="9274175" y="4271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19</xdr:row>
          <xdr:rowOff>28575</xdr:rowOff>
        </xdr:from>
        <xdr:to>
          <xdr:col>19</xdr:col>
          <xdr:colOff>285750</xdr:colOff>
          <xdr:row>19</xdr:row>
          <xdr:rowOff>200025</xdr:rowOff>
        </xdr:to>
        <xdr:sp>
          <xdr:nvSpPr>
            <xdr:cNvPr id="3829" name="Check Box 2057" hidden="1">
              <a:extLst>
                <a:ext uri="{63B3BB69-23CF-44E3-9099-C40C66FF867C}">
                  <a14:compatExt spid="_x0000_s3829"/>
                </a:ext>
              </a:extLst>
            </xdr:cNvPr>
            <xdr:cNvSpPr/>
          </xdr:nvSpPr>
          <xdr:spPr>
            <a:xfrm>
              <a:off x="9274175" y="4500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21</xdr:row>
          <xdr:rowOff>28575</xdr:rowOff>
        </xdr:from>
        <xdr:to>
          <xdr:col>19</xdr:col>
          <xdr:colOff>285750</xdr:colOff>
          <xdr:row>21</xdr:row>
          <xdr:rowOff>200025</xdr:rowOff>
        </xdr:to>
        <xdr:sp>
          <xdr:nvSpPr>
            <xdr:cNvPr id="3830" name="Check Box 2057" hidden="1">
              <a:extLst>
                <a:ext uri="{63B3BB69-23CF-44E3-9099-C40C66FF867C}">
                  <a14:compatExt spid="_x0000_s3830"/>
                </a:ext>
              </a:extLst>
            </xdr:cNvPr>
            <xdr:cNvSpPr/>
          </xdr:nvSpPr>
          <xdr:spPr>
            <a:xfrm>
              <a:off x="9274175" y="4957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25</xdr:row>
          <xdr:rowOff>28575</xdr:rowOff>
        </xdr:from>
        <xdr:to>
          <xdr:col>19</xdr:col>
          <xdr:colOff>285750</xdr:colOff>
          <xdr:row>25</xdr:row>
          <xdr:rowOff>200025</xdr:rowOff>
        </xdr:to>
        <xdr:sp>
          <xdr:nvSpPr>
            <xdr:cNvPr id="3831" name="Check Box 2057" hidden="1">
              <a:extLst>
                <a:ext uri="{63B3BB69-23CF-44E3-9099-C40C66FF867C}">
                  <a14:compatExt spid="_x0000_s3831"/>
                </a:ext>
              </a:extLst>
            </xdr:cNvPr>
            <xdr:cNvSpPr/>
          </xdr:nvSpPr>
          <xdr:spPr>
            <a:xfrm>
              <a:off x="9274175" y="5871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21</xdr:row>
          <xdr:rowOff>28575</xdr:rowOff>
        </xdr:from>
        <xdr:to>
          <xdr:col>22</xdr:col>
          <xdr:colOff>285750</xdr:colOff>
          <xdr:row>21</xdr:row>
          <xdr:rowOff>200025</xdr:rowOff>
        </xdr:to>
        <xdr:sp>
          <xdr:nvSpPr>
            <xdr:cNvPr id="3832" name="Check Box 2057" hidden="1">
              <a:extLst>
                <a:ext uri="{63B3BB69-23CF-44E3-9099-C40C66FF867C}">
                  <a14:compatExt spid="_x0000_s3832"/>
                </a:ext>
              </a:extLst>
            </xdr:cNvPr>
            <xdr:cNvSpPr/>
          </xdr:nvSpPr>
          <xdr:spPr>
            <a:xfrm>
              <a:off x="10150475" y="4957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25</xdr:row>
          <xdr:rowOff>28575</xdr:rowOff>
        </xdr:from>
        <xdr:to>
          <xdr:col>22</xdr:col>
          <xdr:colOff>285750</xdr:colOff>
          <xdr:row>25</xdr:row>
          <xdr:rowOff>200025</xdr:rowOff>
        </xdr:to>
        <xdr:sp>
          <xdr:nvSpPr>
            <xdr:cNvPr id="3833" name="Check Box 2057" hidden="1">
              <a:extLst>
                <a:ext uri="{63B3BB69-23CF-44E3-9099-C40C66FF867C}">
                  <a14:compatExt spid="_x0000_s3833"/>
                </a:ext>
              </a:extLst>
            </xdr:cNvPr>
            <xdr:cNvSpPr/>
          </xdr:nvSpPr>
          <xdr:spPr>
            <a:xfrm>
              <a:off x="10150475" y="5871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17</xdr:row>
          <xdr:rowOff>28575</xdr:rowOff>
        </xdr:from>
        <xdr:to>
          <xdr:col>25</xdr:col>
          <xdr:colOff>285750</xdr:colOff>
          <xdr:row>17</xdr:row>
          <xdr:rowOff>200025</xdr:rowOff>
        </xdr:to>
        <xdr:sp>
          <xdr:nvSpPr>
            <xdr:cNvPr id="3834" name="Check Box 2057" hidden="1">
              <a:extLst>
                <a:ext uri="{63B3BB69-23CF-44E3-9099-C40C66FF867C}">
                  <a14:compatExt spid="_x0000_s3834"/>
                </a:ext>
              </a:extLst>
            </xdr:cNvPr>
            <xdr:cNvSpPr/>
          </xdr:nvSpPr>
          <xdr:spPr>
            <a:xfrm>
              <a:off x="11026775" y="4043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20</xdr:row>
          <xdr:rowOff>28575</xdr:rowOff>
        </xdr:from>
        <xdr:to>
          <xdr:col>25</xdr:col>
          <xdr:colOff>285750</xdr:colOff>
          <xdr:row>20</xdr:row>
          <xdr:rowOff>200025</xdr:rowOff>
        </xdr:to>
        <xdr:sp>
          <xdr:nvSpPr>
            <xdr:cNvPr id="3835" name="Check Box 2057" hidden="1">
              <a:extLst>
                <a:ext uri="{63B3BB69-23CF-44E3-9099-C40C66FF867C}">
                  <a14:compatExt spid="_x0000_s3835"/>
                </a:ext>
              </a:extLst>
            </xdr:cNvPr>
            <xdr:cNvSpPr/>
          </xdr:nvSpPr>
          <xdr:spPr>
            <a:xfrm>
              <a:off x="11026775" y="4728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23</xdr:row>
          <xdr:rowOff>28575</xdr:rowOff>
        </xdr:from>
        <xdr:to>
          <xdr:col>25</xdr:col>
          <xdr:colOff>285750</xdr:colOff>
          <xdr:row>23</xdr:row>
          <xdr:rowOff>200025</xdr:rowOff>
        </xdr:to>
        <xdr:sp>
          <xdr:nvSpPr>
            <xdr:cNvPr id="3836" name="Check Box 2057" hidden="1">
              <a:extLst>
                <a:ext uri="{63B3BB69-23CF-44E3-9099-C40C66FF867C}">
                  <a14:compatExt spid="_x0000_s3836"/>
                </a:ext>
              </a:extLst>
            </xdr:cNvPr>
            <xdr:cNvSpPr/>
          </xdr:nvSpPr>
          <xdr:spPr>
            <a:xfrm>
              <a:off x="11026775" y="5414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24</xdr:row>
          <xdr:rowOff>28575</xdr:rowOff>
        </xdr:from>
        <xdr:to>
          <xdr:col>25</xdr:col>
          <xdr:colOff>285750</xdr:colOff>
          <xdr:row>24</xdr:row>
          <xdr:rowOff>200025</xdr:rowOff>
        </xdr:to>
        <xdr:sp>
          <xdr:nvSpPr>
            <xdr:cNvPr id="3837" name="Check Box 2057" hidden="1">
              <a:extLst>
                <a:ext uri="{63B3BB69-23CF-44E3-9099-C40C66FF867C}">
                  <a14:compatExt spid="_x0000_s3837"/>
                </a:ext>
              </a:extLst>
            </xdr:cNvPr>
            <xdr:cNvSpPr/>
          </xdr:nvSpPr>
          <xdr:spPr>
            <a:xfrm>
              <a:off x="11026775" y="5643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32</xdr:row>
          <xdr:rowOff>28575</xdr:rowOff>
        </xdr:from>
        <xdr:to>
          <xdr:col>19</xdr:col>
          <xdr:colOff>285750</xdr:colOff>
          <xdr:row>32</xdr:row>
          <xdr:rowOff>200025</xdr:rowOff>
        </xdr:to>
        <xdr:sp>
          <xdr:nvSpPr>
            <xdr:cNvPr id="3838" name="Check Box 2057" hidden="1">
              <a:extLst>
                <a:ext uri="{63B3BB69-23CF-44E3-9099-C40C66FF867C}">
                  <a14:compatExt spid="_x0000_s3838"/>
                </a:ext>
              </a:extLst>
            </xdr:cNvPr>
            <xdr:cNvSpPr/>
          </xdr:nvSpPr>
          <xdr:spPr>
            <a:xfrm>
              <a:off x="9274175" y="7472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35</xdr:row>
          <xdr:rowOff>28575</xdr:rowOff>
        </xdr:from>
        <xdr:to>
          <xdr:col>19</xdr:col>
          <xdr:colOff>285750</xdr:colOff>
          <xdr:row>35</xdr:row>
          <xdr:rowOff>200025</xdr:rowOff>
        </xdr:to>
        <xdr:sp>
          <xdr:nvSpPr>
            <xdr:cNvPr id="3839" name="Check Box 2057" hidden="1">
              <a:extLst>
                <a:ext uri="{63B3BB69-23CF-44E3-9099-C40C66FF867C}">
                  <a14:compatExt spid="_x0000_s3839"/>
                </a:ext>
              </a:extLst>
            </xdr:cNvPr>
            <xdr:cNvSpPr/>
          </xdr:nvSpPr>
          <xdr:spPr>
            <a:xfrm>
              <a:off x="9274175" y="8157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37</xdr:row>
          <xdr:rowOff>28575</xdr:rowOff>
        </xdr:from>
        <xdr:to>
          <xdr:col>19</xdr:col>
          <xdr:colOff>285750</xdr:colOff>
          <xdr:row>37</xdr:row>
          <xdr:rowOff>200025</xdr:rowOff>
        </xdr:to>
        <xdr:sp>
          <xdr:nvSpPr>
            <xdr:cNvPr id="3840" name="Check Box 2057" hidden="1">
              <a:extLst>
                <a:ext uri="{63B3BB69-23CF-44E3-9099-C40C66FF867C}">
                  <a14:compatExt spid="_x0000_s3840"/>
                </a:ext>
              </a:extLst>
            </xdr:cNvPr>
            <xdr:cNvSpPr/>
          </xdr:nvSpPr>
          <xdr:spPr>
            <a:xfrm>
              <a:off x="9274175" y="8615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32</xdr:row>
          <xdr:rowOff>28575</xdr:rowOff>
        </xdr:from>
        <xdr:to>
          <xdr:col>22</xdr:col>
          <xdr:colOff>285750</xdr:colOff>
          <xdr:row>32</xdr:row>
          <xdr:rowOff>200025</xdr:rowOff>
        </xdr:to>
        <xdr:sp>
          <xdr:nvSpPr>
            <xdr:cNvPr id="3841" name="Check Box 2057" hidden="1">
              <a:extLst>
                <a:ext uri="{63B3BB69-23CF-44E3-9099-C40C66FF867C}">
                  <a14:compatExt spid="_x0000_s3841"/>
                </a:ext>
              </a:extLst>
            </xdr:cNvPr>
            <xdr:cNvSpPr/>
          </xdr:nvSpPr>
          <xdr:spPr>
            <a:xfrm>
              <a:off x="10150475" y="7472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33</xdr:row>
          <xdr:rowOff>28575</xdr:rowOff>
        </xdr:from>
        <xdr:to>
          <xdr:col>22</xdr:col>
          <xdr:colOff>285750</xdr:colOff>
          <xdr:row>33</xdr:row>
          <xdr:rowOff>200025</xdr:rowOff>
        </xdr:to>
        <xdr:sp>
          <xdr:nvSpPr>
            <xdr:cNvPr id="3842" name="Check Box 2057" hidden="1">
              <a:extLst>
                <a:ext uri="{63B3BB69-23CF-44E3-9099-C40C66FF867C}">
                  <a14:compatExt spid="_x0000_s3842"/>
                </a:ext>
              </a:extLst>
            </xdr:cNvPr>
            <xdr:cNvSpPr/>
          </xdr:nvSpPr>
          <xdr:spPr>
            <a:xfrm>
              <a:off x="10150475" y="7700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34</xdr:row>
          <xdr:rowOff>28575</xdr:rowOff>
        </xdr:from>
        <xdr:to>
          <xdr:col>25</xdr:col>
          <xdr:colOff>285750</xdr:colOff>
          <xdr:row>34</xdr:row>
          <xdr:rowOff>200025</xdr:rowOff>
        </xdr:to>
        <xdr:sp>
          <xdr:nvSpPr>
            <xdr:cNvPr id="3843" name="Check Box 2057" hidden="1">
              <a:extLst>
                <a:ext uri="{63B3BB69-23CF-44E3-9099-C40C66FF867C}">
                  <a14:compatExt spid="_x0000_s3843"/>
                </a:ext>
              </a:extLst>
            </xdr:cNvPr>
            <xdr:cNvSpPr/>
          </xdr:nvSpPr>
          <xdr:spPr>
            <a:xfrm>
              <a:off x="11026775" y="7929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26</xdr:row>
          <xdr:rowOff>28575</xdr:rowOff>
        </xdr:from>
        <xdr:to>
          <xdr:col>25</xdr:col>
          <xdr:colOff>285750</xdr:colOff>
          <xdr:row>26</xdr:row>
          <xdr:rowOff>200025</xdr:rowOff>
        </xdr:to>
        <xdr:sp>
          <xdr:nvSpPr>
            <xdr:cNvPr id="3844" name="Check Box 2057" hidden="1">
              <a:extLst>
                <a:ext uri="{63B3BB69-23CF-44E3-9099-C40C66FF867C}">
                  <a14:compatExt spid="_x0000_s3844"/>
                </a:ext>
              </a:extLst>
            </xdr:cNvPr>
            <xdr:cNvSpPr/>
          </xdr:nvSpPr>
          <xdr:spPr>
            <a:xfrm>
              <a:off x="11026775" y="6100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27</xdr:row>
          <xdr:rowOff>28575</xdr:rowOff>
        </xdr:from>
        <xdr:to>
          <xdr:col>25</xdr:col>
          <xdr:colOff>285750</xdr:colOff>
          <xdr:row>27</xdr:row>
          <xdr:rowOff>200025</xdr:rowOff>
        </xdr:to>
        <xdr:sp>
          <xdr:nvSpPr>
            <xdr:cNvPr id="3845" name="Check Box 2057" hidden="1">
              <a:extLst>
                <a:ext uri="{63B3BB69-23CF-44E3-9099-C40C66FF867C}">
                  <a14:compatExt spid="_x0000_s3845"/>
                </a:ext>
              </a:extLst>
            </xdr:cNvPr>
            <xdr:cNvSpPr/>
          </xdr:nvSpPr>
          <xdr:spPr>
            <a:xfrm>
              <a:off x="11026775" y="6329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30</xdr:col>
      <xdr:colOff>312420</xdr:colOff>
      <xdr:row>0</xdr:row>
      <xdr:rowOff>111760</xdr:rowOff>
    </xdr:from>
    <xdr:to>
      <xdr:col>33</xdr:col>
      <xdr:colOff>490855</xdr:colOff>
      <xdr:row>1</xdr:row>
      <xdr:rowOff>196215</xdr:rowOff>
    </xdr:to>
    <xdr:sp>
      <xdr:nvSpPr>
        <xdr:cNvPr id="3" name="テキスト ボックス 83"/>
        <xdr:cNvSpPr txBox="1"/>
      </xdr:nvSpPr>
      <xdr:spPr>
        <a:xfrm>
          <a:off x="14577695" y="111760"/>
          <a:ext cx="1102360" cy="2673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ja-JP" altLang="en-US" sz="1400" b="1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田原申込数</a:t>
          </a:r>
          <a:endParaRPr lang="en-US" altLang="ja-JP" sz="1400" b="1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  <a:p>
          <a:pPr algn="l" rtl="0"/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30</xdr:row>
          <xdr:rowOff>28575</xdr:rowOff>
        </xdr:from>
        <xdr:to>
          <xdr:col>32</xdr:col>
          <xdr:colOff>285750</xdr:colOff>
          <xdr:row>30</xdr:row>
          <xdr:rowOff>200025</xdr:rowOff>
        </xdr:to>
        <xdr:sp>
          <xdr:nvSpPr>
            <xdr:cNvPr id="3848" name="Check Box 2057" hidden="1">
              <a:extLst>
                <a:ext uri="{63B3BB69-23CF-44E3-9099-C40C66FF867C}">
                  <a14:compatExt spid="_x0000_s3848"/>
                </a:ext>
              </a:extLst>
            </xdr:cNvPr>
            <xdr:cNvSpPr/>
          </xdr:nvSpPr>
          <xdr:spPr>
            <a:xfrm>
              <a:off x="14922500" y="7014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5</xdr:row>
          <xdr:rowOff>28575</xdr:rowOff>
        </xdr:from>
        <xdr:to>
          <xdr:col>35</xdr:col>
          <xdr:colOff>285750</xdr:colOff>
          <xdr:row>5</xdr:row>
          <xdr:rowOff>200025</xdr:rowOff>
        </xdr:to>
        <xdr:sp>
          <xdr:nvSpPr>
            <xdr:cNvPr id="3849" name="Check Box 2057" hidden="1">
              <a:extLst>
                <a:ext uri="{63B3BB69-23CF-44E3-9099-C40C66FF867C}">
                  <a14:compatExt spid="_x0000_s3849"/>
                </a:ext>
              </a:extLst>
            </xdr:cNvPr>
            <xdr:cNvSpPr/>
          </xdr:nvSpPr>
          <xdr:spPr>
            <a:xfrm>
              <a:off x="15781655" y="1299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27</xdr:row>
          <xdr:rowOff>28575</xdr:rowOff>
        </xdr:from>
        <xdr:to>
          <xdr:col>35</xdr:col>
          <xdr:colOff>285750</xdr:colOff>
          <xdr:row>27</xdr:row>
          <xdr:rowOff>200025</xdr:rowOff>
        </xdr:to>
        <xdr:sp>
          <xdr:nvSpPr>
            <xdr:cNvPr id="3851" name="Check Box 2057" hidden="1">
              <a:extLst>
                <a:ext uri="{63B3BB69-23CF-44E3-9099-C40C66FF867C}">
                  <a14:compatExt spid="_x0000_s3851"/>
                </a:ext>
              </a:extLst>
            </xdr:cNvPr>
            <xdr:cNvSpPr/>
          </xdr:nvSpPr>
          <xdr:spPr>
            <a:xfrm>
              <a:off x="15781655" y="6329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37</xdr:row>
          <xdr:rowOff>28575</xdr:rowOff>
        </xdr:from>
        <xdr:to>
          <xdr:col>35</xdr:col>
          <xdr:colOff>285750</xdr:colOff>
          <xdr:row>37</xdr:row>
          <xdr:rowOff>200025</xdr:rowOff>
        </xdr:to>
        <xdr:sp>
          <xdr:nvSpPr>
            <xdr:cNvPr id="3854" name="Check Box 2057" hidden="1">
              <a:extLst>
                <a:ext uri="{63B3BB69-23CF-44E3-9099-C40C66FF867C}">
                  <a14:compatExt spid="_x0000_s3854"/>
                </a:ext>
              </a:extLst>
            </xdr:cNvPr>
            <xdr:cNvSpPr/>
          </xdr:nvSpPr>
          <xdr:spPr>
            <a:xfrm>
              <a:off x="15781655" y="8615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7</xdr:row>
          <xdr:rowOff>19050</xdr:rowOff>
        </xdr:from>
        <xdr:to>
          <xdr:col>32</xdr:col>
          <xdr:colOff>285750</xdr:colOff>
          <xdr:row>7</xdr:row>
          <xdr:rowOff>190500</xdr:rowOff>
        </xdr:to>
        <xdr:sp>
          <xdr:nvSpPr>
            <xdr:cNvPr id="3858" name="Check Box 2057" hidden="1">
              <a:extLst>
                <a:ext uri="{63B3BB69-23CF-44E3-9099-C40C66FF867C}">
                  <a14:compatExt spid="_x0000_s3858"/>
                </a:ext>
              </a:extLst>
            </xdr:cNvPr>
            <xdr:cNvSpPr/>
          </xdr:nvSpPr>
          <xdr:spPr>
            <a:xfrm>
              <a:off x="14922500" y="174752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47625</xdr:colOff>
          <xdr:row>11</xdr:row>
          <xdr:rowOff>28575</xdr:rowOff>
        </xdr:from>
        <xdr:to>
          <xdr:col>36</xdr:col>
          <xdr:colOff>0</xdr:colOff>
          <xdr:row>11</xdr:row>
          <xdr:rowOff>200025</xdr:rowOff>
        </xdr:to>
        <xdr:sp>
          <xdr:nvSpPr>
            <xdr:cNvPr id="3860" name="Check Box 2057" hidden="1">
              <a:extLst>
                <a:ext uri="{63B3BB69-23CF-44E3-9099-C40C66FF867C}">
                  <a14:compatExt spid="_x0000_s3860"/>
                </a:ext>
              </a:extLst>
            </xdr:cNvPr>
            <xdr:cNvSpPr/>
          </xdr:nvSpPr>
          <xdr:spPr>
            <a:xfrm>
              <a:off x="15800705" y="2671445"/>
              <a:ext cx="2476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47625</xdr:colOff>
          <xdr:row>12</xdr:row>
          <xdr:rowOff>28575</xdr:rowOff>
        </xdr:from>
        <xdr:to>
          <xdr:col>36</xdr:col>
          <xdr:colOff>0</xdr:colOff>
          <xdr:row>12</xdr:row>
          <xdr:rowOff>200025</xdr:rowOff>
        </xdr:to>
        <xdr:sp>
          <xdr:nvSpPr>
            <xdr:cNvPr id="3861" name="Check Box 2057" hidden="1">
              <a:extLst>
                <a:ext uri="{63B3BB69-23CF-44E3-9099-C40C66FF867C}">
                  <a14:compatExt spid="_x0000_s3861"/>
                </a:ext>
              </a:extLst>
            </xdr:cNvPr>
            <xdr:cNvSpPr/>
          </xdr:nvSpPr>
          <xdr:spPr>
            <a:xfrm>
              <a:off x="15800705" y="2900045"/>
              <a:ext cx="2476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47625</xdr:colOff>
          <xdr:row>13</xdr:row>
          <xdr:rowOff>28575</xdr:rowOff>
        </xdr:from>
        <xdr:to>
          <xdr:col>36</xdr:col>
          <xdr:colOff>0</xdr:colOff>
          <xdr:row>13</xdr:row>
          <xdr:rowOff>200025</xdr:rowOff>
        </xdr:to>
        <xdr:sp>
          <xdr:nvSpPr>
            <xdr:cNvPr id="3862" name="Check Box 2057" hidden="1">
              <a:extLst>
                <a:ext uri="{63B3BB69-23CF-44E3-9099-C40C66FF867C}">
                  <a14:compatExt spid="_x0000_s3862"/>
                </a:ext>
              </a:extLst>
            </xdr:cNvPr>
            <xdr:cNvSpPr/>
          </xdr:nvSpPr>
          <xdr:spPr>
            <a:xfrm>
              <a:off x="15800705" y="3128645"/>
              <a:ext cx="2476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15</xdr:row>
          <xdr:rowOff>28575</xdr:rowOff>
        </xdr:from>
        <xdr:to>
          <xdr:col>32</xdr:col>
          <xdr:colOff>285750</xdr:colOff>
          <xdr:row>15</xdr:row>
          <xdr:rowOff>200025</xdr:rowOff>
        </xdr:to>
        <xdr:sp>
          <xdr:nvSpPr>
            <xdr:cNvPr id="3863" name="Check Box 2057" hidden="1">
              <a:extLst>
                <a:ext uri="{63B3BB69-23CF-44E3-9099-C40C66FF867C}">
                  <a14:compatExt spid="_x0000_s3863"/>
                </a:ext>
              </a:extLst>
            </xdr:cNvPr>
            <xdr:cNvSpPr/>
          </xdr:nvSpPr>
          <xdr:spPr>
            <a:xfrm>
              <a:off x="14922500" y="3585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16</xdr:row>
          <xdr:rowOff>228600</xdr:rowOff>
        </xdr:from>
        <xdr:to>
          <xdr:col>35</xdr:col>
          <xdr:colOff>285750</xdr:colOff>
          <xdr:row>17</xdr:row>
          <xdr:rowOff>171450</xdr:rowOff>
        </xdr:to>
        <xdr:sp>
          <xdr:nvSpPr>
            <xdr:cNvPr id="3864" name="Check Box 2057" hidden="1">
              <a:extLst>
                <a:ext uri="{63B3BB69-23CF-44E3-9099-C40C66FF867C}">
                  <a14:compatExt spid="_x0000_s3864"/>
                </a:ext>
              </a:extLst>
            </xdr:cNvPr>
            <xdr:cNvSpPr/>
          </xdr:nvSpPr>
          <xdr:spPr>
            <a:xfrm>
              <a:off x="15781655" y="401447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6</xdr:row>
          <xdr:rowOff>28575</xdr:rowOff>
        </xdr:from>
        <xdr:to>
          <xdr:col>35</xdr:col>
          <xdr:colOff>285750</xdr:colOff>
          <xdr:row>6</xdr:row>
          <xdr:rowOff>200025</xdr:rowOff>
        </xdr:to>
        <xdr:sp>
          <xdr:nvSpPr>
            <xdr:cNvPr id="3865" name="Check Box 2057" hidden="1">
              <a:extLst>
                <a:ext uri="{63B3BB69-23CF-44E3-9099-C40C66FF867C}">
                  <a14:compatExt spid="_x0000_s3865"/>
                </a:ext>
              </a:extLst>
            </xdr:cNvPr>
            <xdr:cNvSpPr/>
          </xdr:nvSpPr>
          <xdr:spPr>
            <a:xfrm>
              <a:off x="15781655" y="1528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8</xdr:row>
          <xdr:rowOff>19050</xdr:rowOff>
        </xdr:from>
        <xdr:to>
          <xdr:col>35</xdr:col>
          <xdr:colOff>285750</xdr:colOff>
          <xdr:row>8</xdr:row>
          <xdr:rowOff>190500</xdr:rowOff>
        </xdr:to>
        <xdr:sp>
          <xdr:nvSpPr>
            <xdr:cNvPr id="3866" name="Check Box 2057" hidden="1">
              <a:extLst>
                <a:ext uri="{63B3BB69-23CF-44E3-9099-C40C66FF867C}">
                  <a14:compatExt spid="_x0000_s3866"/>
                </a:ext>
              </a:extLst>
            </xdr:cNvPr>
            <xdr:cNvSpPr/>
          </xdr:nvSpPr>
          <xdr:spPr>
            <a:xfrm>
              <a:off x="15781655" y="197612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9</xdr:row>
          <xdr:rowOff>28575</xdr:rowOff>
        </xdr:from>
        <xdr:to>
          <xdr:col>35</xdr:col>
          <xdr:colOff>285750</xdr:colOff>
          <xdr:row>9</xdr:row>
          <xdr:rowOff>200025</xdr:rowOff>
        </xdr:to>
        <xdr:sp>
          <xdr:nvSpPr>
            <xdr:cNvPr id="3867" name="Check Box 2057" hidden="1">
              <a:extLst>
                <a:ext uri="{63B3BB69-23CF-44E3-9099-C40C66FF867C}">
                  <a14:compatExt spid="_x0000_s3867"/>
                </a:ext>
              </a:extLst>
            </xdr:cNvPr>
            <xdr:cNvSpPr/>
          </xdr:nvSpPr>
          <xdr:spPr>
            <a:xfrm>
              <a:off x="15781655" y="2214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10</xdr:row>
          <xdr:rowOff>28575</xdr:rowOff>
        </xdr:from>
        <xdr:to>
          <xdr:col>35</xdr:col>
          <xdr:colOff>285750</xdr:colOff>
          <xdr:row>10</xdr:row>
          <xdr:rowOff>200025</xdr:rowOff>
        </xdr:to>
        <xdr:sp>
          <xdr:nvSpPr>
            <xdr:cNvPr id="3868" name="Check Box 2057" hidden="1">
              <a:extLst>
                <a:ext uri="{63B3BB69-23CF-44E3-9099-C40C66FF867C}">
                  <a14:compatExt spid="_x0000_s3868"/>
                </a:ext>
              </a:extLst>
            </xdr:cNvPr>
            <xdr:cNvSpPr/>
          </xdr:nvSpPr>
          <xdr:spPr>
            <a:xfrm>
              <a:off x="15781655" y="2442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14</xdr:row>
          <xdr:rowOff>28575</xdr:rowOff>
        </xdr:from>
        <xdr:to>
          <xdr:col>35</xdr:col>
          <xdr:colOff>285750</xdr:colOff>
          <xdr:row>14</xdr:row>
          <xdr:rowOff>200025</xdr:rowOff>
        </xdr:to>
        <xdr:sp>
          <xdr:nvSpPr>
            <xdr:cNvPr id="3869" name="Check Box 2057" hidden="1">
              <a:extLst>
                <a:ext uri="{63B3BB69-23CF-44E3-9099-C40C66FF867C}">
                  <a14:compatExt spid="_x0000_s3869"/>
                </a:ext>
              </a:extLst>
            </xdr:cNvPr>
            <xdr:cNvSpPr/>
          </xdr:nvSpPr>
          <xdr:spPr>
            <a:xfrm>
              <a:off x="15781655" y="3357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18</xdr:row>
          <xdr:rowOff>28575</xdr:rowOff>
        </xdr:from>
        <xdr:to>
          <xdr:col>35</xdr:col>
          <xdr:colOff>285750</xdr:colOff>
          <xdr:row>18</xdr:row>
          <xdr:rowOff>200025</xdr:rowOff>
        </xdr:to>
        <xdr:sp>
          <xdr:nvSpPr>
            <xdr:cNvPr id="3870" name="Check Box 2057" hidden="1">
              <a:extLst>
                <a:ext uri="{63B3BB69-23CF-44E3-9099-C40C66FF867C}">
                  <a14:compatExt spid="_x0000_s3870"/>
                </a:ext>
              </a:extLst>
            </xdr:cNvPr>
            <xdr:cNvSpPr/>
          </xdr:nvSpPr>
          <xdr:spPr>
            <a:xfrm>
              <a:off x="15781655" y="4271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19</xdr:row>
          <xdr:rowOff>9525</xdr:rowOff>
        </xdr:from>
        <xdr:to>
          <xdr:col>32</xdr:col>
          <xdr:colOff>285750</xdr:colOff>
          <xdr:row>19</xdr:row>
          <xdr:rowOff>180975</xdr:rowOff>
        </xdr:to>
        <xdr:sp>
          <xdr:nvSpPr>
            <xdr:cNvPr id="3871" name="Check Box 2057" hidden="1">
              <a:extLst>
                <a:ext uri="{63B3BB69-23CF-44E3-9099-C40C66FF867C}">
                  <a14:compatExt spid="_x0000_s3871"/>
                </a:ext>
              </a:extLst>
            </xdr:cNvPr>
            <xdr:cNvSpPr/>
          </xdr:nvSpPr>
          <xdr:spPr>
            <a:xfrm>
              <a:off x="14922500" y="448119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20</xdr:row>
          <xdr:rowOff>28575</xdr:rowOff>
        </xdr:from>
        <xdr:to>
          <xdr:col>32</xdr:col>
          <xdr:colOff>285750</xdr:colOff>
          <xdr:row>20</xdr:row>
          <xdr:rowOff>200025</xdr:rowOff>
        </xdr:to>
        <xdr:sp>
          <xdr:nvSpPr>
            <xdr:cNvPr id="3872" name="Check Box 2057" hidden="1">
              <a:extLst>
                <a:ext uri="{63B3BB69-23CF-44E3-9099-C40C66FF867C}">
                  <a14:compatExt spid="_x0000_s3872"/>
                </a:ext>
              </a:extLst>
            </xdr:cNvPr>
            <xdr:cNvSpPr/>
          </xdr:nvSpPr>
          <xdr:spPr>
            <a:xfrm>
              <a:off x="14922500" y="4728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35</xdr:row>
          <xdr:rowOff>28575</xdr:rowOff>
        </xdr:from>
        <xdr:to>
          <xdr:col>32</xdr:col>
          <xdr:colOff>285750</xdr:colOff>
          <xdr:row>35</xdr:row>
          <xdr:rowOff>200025</xdr:rowOff>
        </xdr:to>
        <xdr:sp>
          <xdr:nvSpPr>
            <xdr:cNvPr id="3882" name="Check Box 2057" hidden="1">
              <a:extLst>
                <a:ext uri="{63B3BB69-23CF-44E3-9099-C40C66FF867C}">
                  <a14:compatExt spid="_x0000_s3882"/>
                </a:ext>
              </a:extLst>
            </xdr:cNvPr>
            <xdr:cNvSpPr/>
          </xdr:nvSpPr>
          <xdr:spPr>
            <a:xfrm>
              <a:off x="14922500" y="8157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31</xdr:row>
          <xdr:rowOff>28575</xdr:rowOff>
        </xdr:from>
        <xdr:to>
          <xdr:col>35</xdr:col>
          <xdr:colOff>285750</xdr:colOff>
          <xdr:row>31</xdr:row>
          <xdr:rowOff>200025</xdr:rowOff>
        </xdr:to>
        <xdr:sp>
          <xdr:nvSpPr>
            <xdr:cNvPr id="3883" name="Check Box 2057" hidden="1">
              <a:extLst>
                <a:ext uri="{63B3BB69-23CF-44E3-9099-C40C66FF867C}">
                  <a14:compatExt spid="_x0000_s3883"/>
                </a:ext>
              </a:extLst>
            </xdr:cNvPr>
            <xdr:cNvSpPr/>
          </xdr:nvSpPr>
          <xdr:spPr>
            <a:xfrm>
              <a:off x="15781655" y="7243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32</xdr:row>
          <xdr:rowOff>28575</xdr:rowOff>
        </xdr:from>
        <xdr:to>
          <xdr:col>35</xdr:col>
          <xdr:colOff>285750</xdr:colOff>
          <xdr:row>32</xdr:row>
          <xdr:rowOff>200025</xdr:rowOff>
        </xdr:to>
        <xdr:sp>
          <xdr:nvSpPr>
            <xdr:cNvPr id="3884" name="Check Box 2057" hidden="1">
              <a:extLst>
                <a:ext uri="{63B3BB69-23CF-44E3-9099-C40C66FF867C}">
                  <a14:compatExt spid="_x0000_s3884"/>
                </a:ext>
              </a:extLst>
            </xdr:cNvPr>
            <xdr:cNvSpPr/>
          </xdr:nvSpPr>
          <xdr:spPr>
            <a:xfrm>
              <a:off x="15781655" y="7472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 editAs="oneCell">
    <xdr:from>
      <xdr:col>26</xdr:col>
      <xdr:colOff>87630</xdr:colOff>
      <xdr:row>46</xdr:row>
      <xdr:rowOff>98425</xdr:rowOff>
    </xdr:from>
    <xdr:to>
      <xdr:col>36</xdr:col>
      <xdr:colOff>237490</xdr:colOff>
      <xdr:row>58</xdr:row>
      <xdr:rowOff>123825</xdr:rowOff>
    </xdr:to>
    <xdr:pic>
      <xdr:nvPicPr>
        <xdr:cNvPr id="5" name="Picture 1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1381105" y="10742295"/>
          <a:ext cx="4904740" cy="251142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21</xdr:row>
          <xdr:rowOff>28575</xdr:rowOff>
        </xdr:from>
        <xdr:to>
          <xdr:col>32</xdr:col>
          <xdr:colOff>285750</xdr:colOff>
          <xdr:row>21</xdr:row>
          <xdr:rowOff>200025</xdr:rowOff>
        </xdr:to>
        <xdr:sp>
          <xdr:nvSpPr>
            <xdr:cNvPr id="3889" name="Check Box 2057" hidden="1">
              <a:extLst>
                <a:ext uri="{63B3BB69-23CF-44E3-9099-C40C66FF867C}">
                  <a14:compatExt spid="_x0000_s3889"/>
                </a:ext>
              </a:extLst>
            </xdr:cNvPr>
            <xdr:cNvSpPr/>
          </xdr:nvSpPr>
          <xdr:spPr>
            <a:xfrm>
              <a:off x="14922500" y="4957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22</xdr:row>
          <xdr:rowOff>28575</xdr:rowOff>
        </xdr:from>
        <xdr:to>
          <xdr:col>32</xdr:col>
          <xdr:colOff>285750</xdr:colOff>
          <xdr:row>22</xdr:row>
          <xdr:rowOff>200025</xdr:rowOff>
        </xdr:to>
        <xdr:sp>
          <xdr:nvSpPr>
            <xdr:cNvPr id="3890" name="Check Box 2057" hidden="1">
              <a:extLst>
                <a:ext uri="{63B3BB69-23CF-44E3-9099-C40C66FF867C}">
                  <a14:compatExt spid="_x0000_s3890"/>
                </a:ext>
              </a:extLst>
            </xdr:cNvPr>
            <xdr:cNvSpPr/>
          </xdr:nvSpPr>
          <xdr:spPr>
            <a:xfrm>
              <a:off x="14922500" y="5186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23</xdr:row>
          <xdr:rowOff>28575</xdr:rowOff>
        </xdr:from>
        <xdr:to>
          <xdr:col>32</xdr:col>
          <xdr:colOff>285750</xdr:colOff>
          <xdr:row>23</xdr:row>
          <xdr:rowOff>200025</xdr:rowOff>
        </xdr:to>
        <xdr:sp>
          <xdr:nvSpPr>
            <xdr:cNvPr id="3891" name="Check Box 2057" hidden="1">
              <a:extLst>
                <a:ext uri="{63B3BB69-23CF-44E3-9099-C40C66FF867C}">
                  <a14:compatExt spid="_x0000_s3891"/>
                </a:ext>
              </a:extLst>
            </xdr:cNvPr>
            <xdr:cNvSpPr/>
          </xdr:nvSpPr>
          <xdr:spPr>
            <a:xfrm>
              <a:off x="14922500" y="5414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24</xdr:row>
          <xdr:rowOff>28575</xdr:rowOff>
        </xdr:from>
        <xdr:to>
          <xdr:col>32</xdr:col>
          <xdr:colOff>285750</xdr:colOff>
          <xdr:row>24</xdr:row>
          <xdr:rowOff>200025</xdr:rowOff>
        </xdr:to>
        <xdr:sp>
          <xdr:nvSpPr>
            <xdr:cNvPr id="3892" name="Check Box 2057" hidden="1">
              <a:extLst>
                <a:ext uri="{63B3BB69-23CF-44E3-9099-C40C66FF867C}">
                  <a14:compatExt spid="_x0000_s3892"/>
                </a:ext>
              </a:extLst>
            </xdr:cNvPr>
            <xdr:cNvSpPr/>
          </xdr:nvSpPr>
          <xdr:spPr>
            <a:xfrm>
              <a:off x="14922500" y="5643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25</xdr:row>
          <xdr:rowOff>28575</xdr:rowOff>
        </xdr:from>
        <xdr:to>
          <xdr:col>32</xdr:col>
          <xdr:colOff>285750</xdr:colOff>
          <xdr:row>25</xdr:row>
          <xdr:rowOff>200025</xdr:rowOff>
        </xdr:to>
        <xdr:sp>
          <xdr:nvSpPr>
            <xdr:cNvPr id="3893" name="Check Box 2057" hidden="1">
              <a:extLst>
                <a:ext uri="{63B3BB69-23CF-44E3-9099-C40C66FF867C}">
                  <a14:compatExt spid="_x0000_s3893"/>
                </a:ext>
              </a:extLst>
            </xdr:cNvPr>
            <xdr:cNvSpPr/>
          </xdr:nvSpPr>
          <xdr:spPr>
            <a:xfrm>
              <a:off x="14922500" y="5871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26</xdr:row>
          <xdr:rowOff>28575</xdr:rowOff>
        </xdr:from>
        <xdr:to>
          <xdr:col>32</xdr:col>
          <xdr:colOff>285750</xdr:colOff>
          <xdr:row>26</xdr:row>
          <xdr:rowOff>200025</xdr:rowOff>
        </xdr:to>
        <xdr:sp>
          <xdr:nvSpPr>
            <xdr:cNvPr id="3894" name="Check Box 2057" hidden="1">
              <a:extLst>
                <a:ext uri="{63B3BB69-23CF-44E3-9099-C40C66FF867C}">
                  <a14:compatExt spid="_x0000_s3894"/>
                </a:ext>
              </a:extLst>
            </xdr:cNvPr>
            <xdr:cNvSpPr/>
          </xdr:nvSpPr>
          <xdr:spPr>
            <a:xfrm>
              <a:off x="14922500" y="6100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28575</xdr:rowOff>
        </xdr:from>
        <xdr:to>
          <xdr:col>32</xdr:col>
          <xdr:colOff>285750</xdr:colOff>
          <xdr:row>28</xdr:row>
          <xdr:rowOff>200025</xdr:rowOff>
        </xdr:to>
        <xdr:sp>
          <xdr:nvSpPr>
            <xdr:cNvPr id="3895" name="Check Box 2057" hidden="1">
              <a:extLst>
                <a:ext uri="{63B3BB69-23CF-44E3-9099-C40C66FF867C}">
                  <a14:compatExt spid="_x0000_s3895"/>
                </a:ext>
              </a:extLst>
            </xdr:cNvPr>
            <xdr:cNvSpPr/>
          </xdr:nvSpPr>
          <xdr:spPr>
            <a:xfrm>
              <a:off x="14922500" y="6557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28575</xdr:rowOff>
        </xdr:from>
        <xdr:to>
          <xdr:col>32</xdr:col>
          <xdr:colOff>285750</xdr:colOff>
          <xdr:row>29</xdr:row>
          <xdr:rowOff>200025</xdr:rowOff>
        </xdr:to>
        <xdr:sp>
          <xdr:nvSpPr>
            <xdr:cNvPr id="3896" name="Check Box 2057" hidden="1">
              <a:extLst>
                <a:ext uri="{63B3BB69-23CF-44E3-9099-C40C66FF867C}">
                  <a14:compatExt spid="_x0000_s3896"/>
                </a:ext>
              </a:extLst>
            </xdr:cNvPr>
            <xdr:cNvSpPr/>
          </xdr:nvSpPr>
          <xdr:spPr>
            <a:xfrm>
              <a:off x="14922500" y="6786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36</xdr:row>
          <xdr:rowOff>28575</xdr:rowOff>
        </xdr:from>
        <xdr:to>
          <xdr:col>32</xdr:col>
          <xdr:colOff>285750</xdr:colOff>
          <xdr:row>36</xdr:row>
          <xdr:rowOff>200025</xdr:rowOff>
        </xdr:to>
        <xdr:sp>
          <xdr:nvSpPr>
            <xdr:cNvPr id="3897" name="Check Box 2057" hidden="1">
              <a:extLst>
                <a:ext uri="{63B3BB69-23CF-44E3-9099-C40C66FF867C}">
                  <a14:compatExt spid="_x0000_s3897"/>
                </a:ext>
              </a:extLst>
            </xdr:cNvPr>
            <xdr:cNvSpPr/>
          </xdr:nvSpPr>
          <xdr:spPr>
            <a:xfrm>
              <a:off x="14922500" y="8386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26</xdr:row>
          <xdr:rowOff>28575</xdr:rowOff>
        </xdr:from>
        <xdr:to>
          <xdr:col>35</xdr:col>
          <xdr:colOff>285750</xdr:colOff>
          <xdr:row>26</xdr:row>
          <xdr:rowOff>200025</xdr:rowOff>
        </xdr:to>
        <xdr:sp>
          <xdr:nvSpPr>
            <xdr:cNvPr id="3898" name="Check Box 2057" hidden="1">
              <a:extLst>
                <a:ext uri="{63B3BB69-23CF-44E3-9099-C40C66FF867C}">
                  <a14:compatExt spid="_x0000_s3898"/>
                </a:ext>
              </a:extLst>
            </xdr:cNvPr>
            <xdr:cNvSpPr/>
          </xdr:nvSpPr>
          <xdr:spPr>
            <a:xfrm>
              <a:off x="15781655" y="6100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33</xdr:row>
          <xdr:rowOff>28575</xdr:rowOff>
        </xdr:from>
        <xdr:to>
          <xdr:col>35</xdr:col>
          <xdr:colOff>285750</xdr:colOff>
          <xdr:row>33</xdr:row>
          <xdr:rowOff>200025</xdr:rowOff>
        </xdr:to>
        <xdr:sp>
          <xdr:nvSpPr>
            <xdr:cNvPr id="3899" name="Check Box 2057" hidden="1">
              <a:extLst>
                <a:ext uri="{63B3BB69-23CF-44E3-9099-C40C66FF867C}">
                  <a14:compatExt spid="_x0000_s3899"/>
                </a:ext>
              </a:extLst>
            </xdr:cNvPr>
            <xdr:cNvSpPr/>
          </xdr:nvSpPr>
          <xdr:spPr>
            <a:xfrm>
              <a:off x="15781655" y="7700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34</xdr:row>
          <xdr:rowOff>28575</xdr:rowOff>
        </xdr:from>
        <xdr:to>
          <xdr:col>35</xdr:col>
          <xdr:colOff>285750</xdr:colOff>
          <xdr:row>34</xdr:row>
          <xdr:rowOff>200025</xdr:rowOff>
        </xdr:to>
        <xdr:sp>
          <xdr:nvSpPr>
            <xdr:cNvPr id="3900" name="Check Box 2057" hidden="1">
              <a:extLst>
                <a:ext uri="{63B3BB69-23CF-44E3-9099-C40C66FF867C}">
                  <a14:compatExt spid="_x0000_s3900"/>
                </a:ext>
              </a:extLst>
            </xdr:cNvPr>
            <xdr:cNvSpPr/>
          </xdr:nvSpPr>
          <xdr:spPr>
            <a:xfrm>
              <a:off x="15781655" y="7929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16</xdr:col>
      <xdr:colOff>1949929</xdr:colOff>
      <xdr:row>1</xdr:row>
      <xdr:rowOff>134787</xdr:rowOff>
    </xdr:from>
    <xdr:to>
      <xdr:col>25</xdr:col>
      <xdr:colOff>26957</xdr:colOff>
      <xdr:row>1</xdr:row>
      <xdr:rowOff>422334</xdr:rowOff>
    </xdr:to>
    <xdr:sp>
      <xdr:nvSpPr>
        <xdr:cNvPr id="14" name="テキスト ボックス 83"/>
        <xdr:cNvSpPr txBox="1"/>
      </xdr:nvSpPr>
      <xdr:spPr>
        <a:xfrm>
          <a:off x="8623300" y="317500"/>
          <a:ext cx="2401570" cy="28765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en-US" altLang="zh-CN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A</a:t>
          </a:r>
          <a:r>
            <a:rPr lang="ja-JP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エリア　　</a:t>
          </a:r>
          <a:r>
            <a:rPr lang="en-US" altLang="ja-JP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B</a:t>
          </a:r>
          <a:r>
            <a:rPr lang="ja-JP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エリア　　Ｃエリア</a:t>
          </a:r>
          <a:endParaRPr lang="en-US" altLang="ja-JP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  <a:p>
          <a:pPr algn="l" rtl="0"/>
          <a:endParaRPr lang="en-US" altLang="zh-CN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  <a:p>
          <a:pPr algn="l" rtl="0"/>
          <a:r>
            <a:rPr lang="ja-JP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エリア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xdr:twoCellAnchor>
    <xdr:from>
      <xdr:col>38</xdr:col>
      <xdr:colOff>196850</xdr:colOff>
      <xdr:row>0</xdr:row>
      <xdr:rowOff>153035</xdr:rowOff>
    </xdr:from>
    <xdr:to>
      <xdr:col>40</xdr:col>
      <xdr:colOff>654685</xdr:colOff>
      <xdr:row>1</xdr:row>
      <xdr:rowOff>256540</xdr:rowOff>
    </xdr:to>
    <xdr:sp>
      <xdr:nvSpPr>
        <xdr:cNvPr id="17" name="テキスト ボックス 83"/>
        <xdr:cNvSpPr txBox="1"/>
      </xdr:nvSpPr>
      <xdr:spPr>
        <a:xfrm>
          <a:off x="17073880" y="153035"/>
          <a:ext cx="1569085" cy="28638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en-US" altLang="zh-CN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A</a:t>
          </a:r>
          <a:r>
            <a:rPr lang="ja-JP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エリア　　</a:t>
          </a:r>
          <a:r>
            <a:rPr lang="en-US" altLang="ja-JP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B</a:t>
          </a:r>
          <a:r>
            <a:rPr lang="ja-JP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エリア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38</xdr:row>
          <xdr:rowOff>28575</xdr:rowOff>
        </xdr:from>
        <xdr:to>
          <xdr:col>35</xdr:col>
          <xdr:colOff>285750</xdr:colOff>
          <xdr:row>38</xdr:row>
          <xdr:rowOff>200025</xdr:rowOff>
        </xdr:to>
        <xdr:sp>
          <xdr:nvSpPr>
            <xdr:cNvPr id="3901" name="Check Box 2057" hidden="1">
              <a:extLst>
                <a:ext uri="{63B3BB69-23CF-44E3-9099-C40C66FF867C}">
                  <a14:compatExt spid="_x0000_s3901"/>
                </a:ext>
              </a:extLst>
            </xdr:cNvPr>
            <xdr:cNvSpPr/>
          </xdr:nvSpPr>
          <xdr:spPr>
            <a:xfrm>
              <a:off x="15781655" y="88436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39</xdr:row>
          <xdr:rowOff>28575</xdr:rowOff>
        </xdr:from>
        <xdr:to>
          <xdr:col>35</xdr:col>
          <xdr:colOff>285750</xdr:colOff>
          <xdr:row>39</xdr:row>
          <xdr:rowOff>200025</xdr:rowOff>
        </xdr:to>
        <xdr:sp>
          <xdr:nvSpPr>
            <xdr:cNvPr id="3902" name="Check Box 2057" hidden="1">
              <a:extLst>
                <a:ext uri="{63B3BB69-23CF-44E3-9099-C40C66FF867C}">
                  <a14:compatExt spid="_x0000_s3902"/>
                </a:ext>
              </a:extLst>
            </xdr:cNvPr>
            <xdr:cNvSpPr/>
          </xdr:nvSpPr>
          <xdr:spPr>
            <a:xfrm>
              <a:off x="15781655" y="90722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40</xdr:row>
          <xdr:rowOff>28575</xdr:rowOff>
        </xdr:from>
        <xdr:to>
          <xdr:col>35</xdr:col>
          <xdr:colOff>285750</xdr:colOff>
          <xdr:row>40</xdr:row>
          <xdr:rowOff>200025</xdr:rowOff>
        </xdr:to>
        <xdr:sp>
          <xdr:nvSpPr>
            <xdr:cNvPr id="3903" name="Check Box 2057" hidden="1">
              <a:extLst>
                <a:ext uri="{63B3BB69-23CF-44E3-9099-C40C66FF867C}">
                  <a14:compatExt spid="_x0000_s3903"/>
                </a:ext>
              </a:extLst>
            </xdr:cNvPr>
            <xdr:cNvSpPr/>
          </xdr:nvSpPr>
          <xdr:spPr>
            <a:xfrm>
              <a:off x="15781655" y="93008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41</xdr:row>
          <xdr:rowOff>28575</xdr:rowOff>
        </xdr:from>
        <xdr:to>
          <xdr:col>35</xdr:col>
          <xdr:colOff>285750</xdr:colOff>
          <xdr:row>41</xdr:row>
          <xdr:rowOff>200025</xdr:rowOff>
        </xdr:to>
        <xdr:sp>
          <xdr:nvSpPr>
            <xdr:cNvPr id="3904" name="Check Box 2057" hidden="1">
              <a:extLst>
                <a:ext uri="{63B3BB69-23CF-44E3-9099-C40C66FF867C}">
                  <a14:compatExt spid="_x0000_s3904"/>
                </a:ext>
              </a:extLst>
            </xdr:cNvPr>
            <xdr:cNvSpPr/>
          </xdr:nvSpPr>
          <xdr:spPr>
            <a:xfrm>
              <a:off x="15781655" y="95294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28575</xdr:colOff>
          <xdr:row>42</xdr:row>
          <xdr:rowOff>28575</xdr:rowOff>
        </xdr:from>
        <xdr:to>
          <xdr:col>35</xdr:col>
          <xdr:colOff>285750</xdr:colOff>
          <xdr:row>42</xdr:row>
          <xdr:rowOff>200025</xdr:rowOff>
        </xdr:to>
        <xdr:sp>
          <xdr:nvSpPr>
            <xdr:cNvPr id="3905" name="Check Box 2057" hidden="1">
              <a:extLst>
                <a:ext uri="{63B3BB69-23CF-44E3-9099-C40C66FF867C}">
                  <a14:compatExt spid="_x0000_s3905"/>
                </a:ext>
              </a:extLst>
            </xdr:cNvPr>
            <xdr:cNvSpPr/>
          </xdr:nvSpPr>
          <xdr:spPr>
            <a:xfrm>
              <a:off x="15781655" y="975804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26</xdr:col>
      <xdr:colOff>442595</xdr:colOff>
      <xdr:row>0</xdr:row>
      <xdr:rowOff>93345</xdr:rowOff>
    </xdr:from>
    <xdr:to>
      <xdr:col>29</xdr:col>
      <xdr:colOff>604520</xdr:colOff>
      <xdr:row>1</xdr:row>
      <xdr:rowOff>177800</xdr:rowOff>
    </xdr:to>
    <xdr:sp>
      <xdr:nvSpPr>
        <xdr:cNvPr id="4" name="テキスト ボックス 83"/>
        <xdr:cNvSpPr txBox="1"/>
      </xdr:nvSpPr>
      <xdr:spPr>
        <a:xfrm>
          <a:off x="11736070" y="93345"/>
          <a:ext cx="1143000" cy="2673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ja-JP" altLang="en-US" sz="1400" b="1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豊川予定金額</a:t>
          </a:r>
          <a:endParaRPr lang="en-US" altLang="ja-JP" sz="1400" b="1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  <a:p>
          <a:pPr algn="l" rtl="0"/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xdr:twoCellAnchor>
    <xdr:from>
      <xdr:col>43</xdr:col>
      <xdr:colOff>62865</xdr:colOff>
      <xdr:row>0</xdr:row>
      <xdr:rowOff>100330</xdr:rowOff>
    </xdr:from>
    <xdr:to>
      <xdr:col>46</xdr:col>
      <xdr:colOff>292100</xdr:colOff>
      <xdr:row>1</xdr:row>
      <xdr:rowOff>183515</xdr:rowOff>
    </xdr:to>
    <xdr:sp>
      <xdr:nvSpPr>
        <xdr:cNvPr id="6" name="テキスト ボックス 83"/>
        <xdr:cNvSpPr txBox="1"/>
      </xdr:nvSpPr>
      <xdr:spPr>
        <a:xfrm>
          <a:off x="19003645" y="100330"/>
          <a:ext cx="1181735" cy="26606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ja-JP" altLang="en-US" sz="1400" b="1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田原予定金額</a:t>
          </a:r>
          <a:endParaRPr lang="en-US" altLang="ja-JP" sz="1400" b="1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  <a:p>
          <a:pPr algn="l" rtl="0"/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551974</xdr:colOff>
      <xdr:row>0</xdr:row>
      <xdr:rowOff>180975</xdr:rowOff>
    </xdr:to>
    <xdr:sp>
      <xdr:nvSpPr>
        <xdr:cNvPr id="2" name="テキスト ボックス 83"/>
        <xdr:cNvSpPr txBox="1"/>
      </xdr:nvSpPr>
      <xdr:spPr>
        <a:xfrm>
          <a:off x="6515100" y="0"/>
          <a:ext cx="551815" cy="1809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zh-CN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523875</xdr:colOff>
      <xdr:row>0</xdr:row>
      <xdr:rowOff>180975</xdr:rowOff>
    </xdr:to>
    <xdr:sp>
      <xdr:nvSpPr>
        <xdr:cNvPr id="3" name="テキスト ボックス 84"/>
        <xdr:cNvSpPr txBox="1"/>
      </xdr:nvSpPr>
      <xdr:spPr>
        <a:xfrm>
          <a:off x="8505825" y="0"/>
          <a:ext cx="523875" cy="1809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zh-CN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新城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</xdr:row>
          <xdr:rowOff>9525</xdr:rowOff>
        </xdr:from>
        <xdr:to>
          <xdr:col>7</xdr:col>
          <xdr:colOff>409575</xdr:colOff>
          <xdr:row>4</xdr:row>
          <xdr:rowOff>180975</xdr:rowOff>
        </xdr:to>
        <xdr:sp>
          <xdr:nvSpPr>
            <xdr:cNvPr id="5188" name="Check Box 2057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>
            <a:xfrm>
              <a:off x="5305425" y="1336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7</xdr:row>
          <xdr:rowOff>9525</xdr:rowOff>
        </xdr:from>
        <xdr:to>
          <xdr:col>7</xdr:col>
          <xdr:colOff>409575</xdr:colOff>
          <xdr:row>7</xdr:row>
          <xdr:rowOff>180975</xdr:rowOff>
        </xdr:to>
        <xdr:sp>
          <xdr:nvSpPr>
            <xdr:cNvPr id="5191" name="Check Box 2060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>
            <a:xfrm>
              <a:off x="5305425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8</xdr:row>
          <xdr:rowOff>9525</xdr:rowOff>
        </xdr:from>
        <xdr:to>
          <xdr:col>7</xdr:col>
          <xdr:colOff>409575</xdr:colOff>
          <xdr:row>8</xdr:row>
          <xdr:rowOff>180975</xdr:rowOff>
        </xdr:to>
        <xdr:sp>
          <xdr:nvSpPr>
            <xdr:cNvPr id="5192" name="Check Box 2061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>
            <a:xfrm>
              <a:off x="5305425" y="2250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10</xdr:row>
          <xdr:rowOff>9525</xdr:rowOff>
        </xdr:from>
        <xdr:to>
          <xdr:col>7</xdr:col>
          <xdr:colOff>409575</xdr:colOff>
          <xdr:row>10</xdr:row>
          <xdr:rowOff>180975</xdr:rowOff>
        </xdr:to>
        <xdr:sp>
          <xdr:nvSpPr>
            <xdr:cNvPr id="5194" name="Check Box 2063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>
            <a:xfrm>
              <a:off x="5305425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15</xdr:row>
          <xdr:rowOff>9525</xdr:rowOff>
        </xdr:from>
        <xdr:to>
          <xdr:col>7</xdr:col>
          <xdr:colOff>409575</xdr:colOff>
          <xdr:row>15</xdr:row>
          <xdr:rowOff>180975</xdr:rowOff>
        </xdr:to>
        <xdr:sp>
          <xdr:nvSpPr>
            <xdr:cNvPr id="5195" name="Check Box 2066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>
            <a:xfrm>
              <a:off x="5305425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17</xdr:row>
          <xdr:rowOff>9525</xdr:rowOff>
        </xdr:from>
        <xdr:to>
          <xdr:col>7</xdr:col>
          <xdr:colOff>409575</xdr:colOff>
          <xdr:row>17</xdr:row>
          <xdr:rowOff>180975</xdr:rowOff>
        </xdr:to>
        <xdr:sp>
          <xdr:nvSpPr>
            <xdr:cNvPr id="5196" name="Check Box 2068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>
            <a:xfrm>
              <a:off x="5305425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18</xdr:row>
          <xdr:rowOff>9525</xdr:rowOff>
        </xdr:from>
        <xdr:to>
          <xdr:col>7</xdr:col>
          <xdr:colOff>409575</xdr:colOff>
          <xdr:row>18</xdr:row>
          <xdr:rowOff>180975</xdr:rowOff>
        </xdr:to>
        <xdr:sp>
          <xdr:nvSpPr>
            <xdr:cNvPr id="5197" name="Check Box 2069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>
            <a:xfrm>
              <a:off x="5305425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19</xdr:row>
          <xdr:rowOff>9525</xdr:rowOff>
        </xdr:from>
        <xdr:to>
          <xdr:col>7</xdr:col>
          <xdr:colOff>409575</xdr:colOff>
          <xdr:row>19</xdr:row>
          <xdr:rowOff>180975</xdr:rowOff>
        </xdr:to>
        <xdr:sp>
          <xdr:nvSpPr>
            <xdr:cNvPr id="5198" name="Check Box 2070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>
            <a:xfrm>
              <a:off x="5305425" y="4765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22</xdr:row>
          <xdr:rowOff>9525</xdr:rowOff>
        </xdr:from>
        <xdr:to>
          <xdr:col>7</xdr:col>
          <xdr:colOff>409575</xdr:colOff>
          <xdr:row>22</xdr:row>
          <xdr:rowOff>180975</xdr:rowOff>
        </xdr:to>
        <xdr:sp>
          <xdr:nvSpPr>
            <xdr:cNvPr id="5199" name="Check Box 2073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>
            <a:xfrm>
              <a:off x="5305425" y="5450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24</xdr:row>
          <xdr:rowOff>9525</xdr:rowOff>
        </xdr:from>
        <xdr:to>
          <xdr:col>7</xdr:col>
          <xdr:colOff>409575</xdr:colOff>
          <xdr:row>24</xdr:row>
          <xdr:rowOff>180975</xdr:rowOff>
        </xdr:to>
        <xdr:sp>
          <xdr:nvSpPr>
            <xdr:cNvPr id="5200" name="Check Box 2075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>
            <a:xfrm>
              <a:off x="5305425" y="5908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27</xdr:row>
          <xdr:rowOff>9525</xdr:rowOff>
        </xdr:from>
        <xdr:to>
          <xdr:col>7</xdr:col>
          <xdr:colOff>409575</xdr:colOff>
          <xdr:row>27</xdr:row>
          <xdr:rowOff>180975</xdr:rowOff>
        </xdr:to>
        <xdr:sp>
          <xdr:nvSpPr>
            <xdr:cNvPr id="5201" name="Check Box 2077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>
            <a:xfrm>
              <a:off x="5305425" y="6593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29</xdr:row>
          <xdr:rowOff>9525</xdr:rowOff>
        </xdr:from>
        <xdr:to>
          <xdr:col>7</xdr:col>
          <xdr:colOff>409575</xdr:colOff>
          <xdr:row>29</xdr:row>
          <xdr:rowOff>180975</xdr:rowOff>
        </xdr:to>
        <xdr:sp>
          <xdr:nvSpPr>
            <xdr:cNvPr id="5202" name="Check Box 2079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>
            <a:xfrm>
              <a:off x="5305425" y="7051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30</xdr:row>
          <xdr:rowOff>9525</xdr:rowOff>
        </xdr:from>
        <xdr:to>
          <xdr:col>7</xdr:col>
          <xdr:colOff>409575</xdr:colOff>
          <xdr:row>30</xdr:row>
          <xdr:rowOff>180975</xdr:rowOff>
        </xdr:to>
        <xdr:sp>
          <xdr:nvSpPr>
            <xdr:cNvPr id="5203" name="Check Box 2080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>
            <a:xfrm>
              <a:off x="5305425" y="7279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31</xdr:row>
          <xdr:rowOff>9525</xdr:rowOff>
        </xdr:from>
        <xdr:to>
          <xdr:col>7</xdr:col>
          <xdr:colOff>409575</xdr:colOff>
          <xdr:row>31</xdr:row>
          <xdr:rowOff>180975</xdr:rowOff>
        </xdr:to>
        <xdr:sp>
          <xdr:nvSpPr>
            <xdr:cNvPr id="5204" name="Check Box 2081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>
            <a:xfrm>
              <a:off x="5305425" y="7508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33</xdr:row>
          <xdr:rowOff>9525</xdr:rowOff>
        </xdr:from>
        <xdr:to>
          <xdr:col>7</xdr:col>
          <xdr:colOff>409575</xdr:colOff>
          <xdr:row>33</xdr:row>
          <xdr:rowOff>180975</xdr:rowOff>
        </xdr:to>
        <xdr:sp>
          <xdr:nvSpPr>
            <xdr:cNvPr id="5205" name="Check Box 2082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>
            <a:xfrm>
              <a:off x="5305425" y="7965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34</xdr:row>
          <xdr:rowOff>9525</xdr:rowOff>
        </xdr:from>
        <xdr:to>
          <xdr:col>7</xdr:col>
          <xdr:colOff>409575</xdr:colOff>
          <xdr:row>34</xdr:row>
          <xdr:rowOff>180975</xdr:rowOff>
        </xdr:to>
        <xdr:sp>
          <xdr:nvSpPr>
            <xdr:cNvPr id="5206" name="Check Box 2083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>
            <a:xfrm>
              <a:off x="5305425" y="8194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38</xdr:row>
          <xdr:rowOff>9525</xdr:rowOff>
        </xdr:from>
        <xdr:to>
          <xdr:col>7</xdr:col>
          <xdr:colOff>409575</xdr:colOff>
          <xdr:row>38</xdr:row>
          <xdr:rowOff>180975</xdr:rowOff>
        </xdr:to>
        <xdr:sp>
          <xdr:nvSpPr>
            <xdr:cNvPr id="5208" name="Check Box 2087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>
            <a:xfrm>
              <a:off x="5305425" y="9108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40</xdr:row>
          <xdr:rowOff>9525</xdr:rowOff>
        </xdr:from>
        <xdr:to>
          <xdr:col>7</xdr:col>
          <xdr:colOff>409575</xdr:colOff>
          <xdr:row>40</xdr:row>
          <xdr:rowOff>180975</xdr:rowOff>
        </xdr:to>
        <xdr:sp>
          <xdr:nvSpPr>
            <xdr:cNvPr id="5209" name="Check Box 20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>
            <a:xfrm>
              <a:off x="5305425" y="9565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44</xdr:row>
          <xdr:rowOff>9525</xdr:rowOff>
        </xdr:from>
        <xdr:to>
          <xdr:col>7</xdr:col>
          <xdr:colOff>409575</xdr:colOff>
          <xdr:row>44</xdr:row>
          <xdr:rowOff>180975</xdr:rowOff>
        </xdr:to>
        <xdr:sp>
          <xdr:nvSpPr>
            <xdr:cNvPr id="5210" name="Check Box 2092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>
            <a:xfrm>
              <a:off x="5305425" y="10480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45</xdr:row>
          <xdr:rowOff>9525</xdr:rowOff>
        </xdr:from>
        <xdr:to>
          <xdr:col>7</xdr:col>
          <xdr:colOff>409575</xdr:colOff>
          <xdr:row>45</xdr:row>
          <xdr:rowOff>180975</xdr:rowOff>
        </xdr:to>
        <xdr:sp>
          <xdr:nvSpPr>
            <xdr:cNvPr id="5211" name="Check Box 2093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>
            <a:xfrm>
              <a:off x="5305425" y="10708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46</xdr:row>
          <xdr:rowOff>9525</xdr:rowOff>
        </xdr:from>
        <xdr:to>
          <xdr:col>7</xdr:col>
          <xdr:colOff>409575</xdr:colOff>
          <xdr:row>46</xdr:row>
          <xdr:rowOff>180975</xdr:rowOff>
        </xdr:to>
        <xdr:sp>
          <xdr:nvSpPr>
            <xdr:cNvPr id="5212" name="Check Box 2094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>
            <a:xfrm>
              <a:off x="5305425" y="10937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48</xdr:row>
          <xdr:rowOff>9525</xdr:rowOff>
        </xdr:from>
        <xdr:to>
          <xdr:col>7</xdr:col>
          <xdr:colOff>409575</xdr:colOff>
          <xdr:row>48</xdr:row>
          <xdr:rowOff>180975</xdr:rowOff>
        </xdr:to>
        <xdr:sp>
          <xdr:nvSpPr>
            <xdr:cNvPr id="5213" name="Check Box 2095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5305425" y="11394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49</xdr:row>
          <xdr:rowOff>9525</xdr:rowOff>
        </xdr:from>
        <xdr:to>
          <xdr:col>7</xdr:col>
          <xdr:colOff>409575</xdr:colOff>
          <xdr:row>49</xdr:row>
          <xdr:rowOff>180975</xdr:rowOff>
        </xdr:to>
        <xdr:sp>
          <xdr:nvSpPr>
            <xdr:cNvPr id="5214" name="Check Box 2096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5305425" y="11623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50</xdr:row>
          <xdr:rowOff>9525</xdr:rowOff>
        </xdr:from>
        <xdr:to>
          <xdr:col>7</xdr:col>
          <xdr:colOff>409575</xdr:colOff>
          <xdr:row>50</xdr:row>
          <xdr:rowOff>180975</xdr:rowOff>
        </xdr:to>
        <xdr:sp>
          <xdr:nvSpPr>
            <xdr:cNvPr id="5215" name="Check Box 2097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5305425" y="11851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51</xdr:row>
          <xdr:rowOff>9525</xdr:rowOff>
        </xdr:from>
        <xdr:to>
          <xdr:col>7</xdr:col>
          <xdr:colOff>409575</xdr:colOff>
          <xdr:row>51</xdr:row>
          <xdr:rowOff>180975</xdr:rowOff>
        </xdr:to>
        <xdr:sp>
          <xdr:nvSpPr>
            <xdr:cNvPr id="5216" name="Check Box 2098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5305425" y="12080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19050</xdr:rowOff>
        </xdr:from>
        <xdr:to>
          <xdr:col>15</xdr:col>
          <xdr:colOff>381000</xdr:colOff>
          <xdr:row>4</xdr:row>
          <xdr:rowOff>190500</xdr:rowOff>
        </xdr:to>
        <xdr:sp>
          <xdr:nvSpPr>
            <xdr:cNvPr id="5217" name="Check Box 2099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>
            <a:xfrm>
              <a:off x="9734550" y="134556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5</xdr:row>
          <xdr:rowOff>9525</xdr:rowOff>
        </xdr:from>
        <xdr:to>
          <xdr:col>15</xdr:col>
          <xdr:colOff>409575</xdr:colOff>
          <xdr:row>5</xdr:row>
          <xdr:rowOff>180975</xdr:rowOff>
        </xdr:to>
        <xdr:sp>
          <xdr:nvSpPr>
            <xdr:cNvPr id="5218" name="Check Box 2100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>
            <a:xfrm>
              <a:off x="9763125" y="1564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7</xdr:row>
          <xdr:rowOff>9525</xdr:rowOff>
        </xdr:from>
        <xdr:to>
          <xdr:col>15</xdr:col>
          <xdr:colOff>409575</xdr:colOff>
          <xdr:row>7</xdr:row>
          <xdr:rowOff>180975</xdr:rowOff>
        </xdr:to>
        <xdr:sp>
          <xdr:nvSpPr>
            <xdr:cNvPr id="5219" name="Check Box 2102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>
            <a:xfrm>
              <a:off x="9763125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10</xdr:row>
          <xdr:rowOff>9525</xdr:rowOff>
        </xdr:from>
        <xdr:to>
          <xdr:col>15</xdr:col>
          <xdr:colOff>409575</xdr:colOff>
          <xdr:row>10</xdr:row>
          <xdr:rowOff>180975</xdr:rowOff>
        </xdr:to>
        <xdr:sp>
          <xdr:nvSpPr>
            <xdr:cNvPr id="5220" name="Check Box 2105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>
            <a:xfrm>
              <a:off x="9763125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11</xdr:row>
          <xdr:rowOff>9525</xdr:rowOff>
        </xdr:from>
        <xdr:to>
          <xdr:col>15</xdr:col>
          <xdr:colOff>409575</xdr:colOff>
          <xdr:row>11</xdr:row>
          <xdr:rowOff>180975</xdr:rowOff>
        </xdr:to>
        <xdr:sp>
          <xdr:nvSpPr>
            <xdr:cNvPr id="5221" name="Check Box 2106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>
            <a:xfrm>
              <a:off x="9763125" y="2936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12</xdr:row>
          <xdr:rowOff>9525</xdr:rowOff>
        </xdr:from>
        <xdr:to>
          <xdr:col>15</xdr:col>
          <xdr:colOff>409575</xdr:colOff>
          <xdr:row>12</xdr:row>
          <xdr:rowOff>180975</xdr:rowOff>
        </xdr:to>
        <xdr:sp>
          <xdr:nvSpPr>
            <xdr:cNvPr id="5222" name="Check Box 2107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>
            <a:xfrm>
              <a:off x="9763125" y="3164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14</xdr:row>
          <xdr:rowOff>9525</xdr:rowOff>
        </xdr:from>
        <xdr:to>
          <xdr:col>15</xdr:col>
          <xdr:colOff>409575</xdr:colOff>
          <xdr:row>14</xdr:row>
          <xdr:rowOff>180975</xdr:rowOff>
        </xdr:to>
        <xdr:sp>
          <xdr:nvSpPr>
            <xdr:cNvPr id="5223" name="Check Box 2109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>
            <a:xfrm>
              <a:off x="9763125" y="3622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15</xdr:row>
          <xdr:rowOff>9525</xdr:rowOff>
        </xdr:from>
        <xdr:to>
          <xdr:col>15</xdr:col>
          <xdr:colOff>409575</xdr:colOff>
          <xdr:row>15</xdr:row>
          <xdr:rowOff>180975</xdr:rowOff>
        </xdr:to>
        <xdr:sp>
          <xdr:nvSpPr>
            <xdr:cNvPr id="5224" name="Check Box 2110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>
            <a:xfrm>
              <a:off x="9763125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17</xdr:row>
          <xdr:rowOff>9525</xdr:rowOff>
        </xdr:from>
        <xdr:to>
          <xdr:col>15</xdr:col>
          <xdr:colOff>409575</xdr:colOff>
          <xdr:row>17</xdr:row>
          <xdr:rowOff>180975</xdr:rowOff>
        </xdr:to>
        <xdr:sp>
          <xdr:nvSpPr>
            <xdr:cNvPr id="5225" name="Check Box 2111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>
            <a:xfrm>
              <a:off x="9763125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18</xdr:row>
          <xdr:rowOff>9525</xdr:rowOff>
        </xdr:from>
        <xdr:to>
          <xdr:col>15</xdr:col>
          <xdr:colOff>409575</xdr:colOff>
          <xdr:row>18</xdr:row>
          <xdr:rowOff>180975</xdr:rowOff>
        </xdr:to>
        <xdr:sp>
          <xdr:nvSpPr>
            <xdr:cNvPr id="5226" name="Check Box 2112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>
            <a:xfrm>
              <a:off x="9763125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21</xdr:row>
          <xdr:rowOff>9525</xdr:rowOff>
        </xdr:from>
        <xdr:to>
          <xdr:col>15</xdr:col>
          <xdr:colOff>409575</xdr:colOff>
          <xdr:row>21</xdr:row>
          <xdr:rowOff>180975</xdr:rowOff>
        </xdr:to>
        <xdr:sp>
          <xdr:nvSpPr>
            <xdr:cNvPr id="5227" name="Check Box 2113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>
            <a:xfrm>
              <a:off x="9763125" y="5222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25</xdr:row>
          <xdr:rowOff>9525</xdr:rowOff>
        </xdr:from>
        <xdr:to>
          <xdr:col>15</xdr:col>
          <xdr:colOff>409575</xdr:colOff>
          <xdr:row>25</xdr:row>
          <xdr:rowOff>180975</xdr:rowOff>
        </xdr:to>
        <xdr:sp>
          <xdr:nvSpPr>
            <xdr:cNvPr id="5228" name="Check Box 2115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>
            <a:xfrm>
              <a:off x="9763125" y="6136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29</xdr:row>
          <xdr:rowOff>9525</xdr:rowOff>
        </xdr:from>
        <xdr:to>
          <xdr:col>15</xdr:col>
          <xdr:colOff>409575</xdr:colOff>
          <xdr:row>29</xdr:row>
          <xdr:rowOff>180975</xdr:rowOff>
        </xdr:to>
        <xdr:sp>
          <xdr:nvSpPr>
            <xdr:cNvPr id="5229" name="Check Box 2116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>
            <a:xfrm>
              <a:off x="9763125" y="7051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32</xdr:row>
          <xdr:rowOff>9525</xdr:rowOff>
        </xdr:from>
        <xdr:to>
          <xdr:col>15</xdr:col>
          <xdr:colOff>409575</xdr:colOff>
          <xdr:row>32</xdr:row>
          <xdr:rowOff>180975</xdr:rowOff>
        </xdr:to>
        <xdr:sp>
          <xdr:nvSpPr>
            <xdr:cNvPr id="5231" name="Check Box 2119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>
            <a:xfrm>
              <a:off x="9763125" y="7736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33</xdr:row>
          <xdr:rowOff>9525</xdr:rowOff>
        </xdr:from>
        <xdr:to>
          <xdr:col>15</xdr:col>
          <xdr:colOff>409575</xdr:colOff>
          <xdr:row>33</xdr:row>
          <xdr:rowOff>180975</xdr:rowOff>
        </xdr:to>
        <xdr:sp>
          <xdr:nvSpPr>
            <xdr:cNvPr id="5232" name="Check Box 2120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>
            <a:xfrm>
              <a:off x="9763125" y="7965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37</xdr:row>
          <xdr:rowOff>9525</xdr:rowOff>
        </xdr:from>
        <xdr:to>
          <xdr:col>15</xdr:col>
          <xdr:colOff>409575</xdr:colOff>
          <xdr:row>37</xdr:row>
          <xdr:rowOff>180975</xdr:rowOff>
        </xdr:to>
        <xdr:sp>
          <xdr:nvSpPr>
            <xdr:cNvPr id="5233" name="Check Box 212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>
            <a:xfrm>
              <a:off x="9763125" y="8879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39</xdr:row>
          <xdr:rowOff>9525</xdr:rowOff>
        </xdr:from>
        <xdr:to>
          <xdr:col>15</xdr:col>
          <xdr:colOff>409575</xdr:colOff>
          <xdr:row>39</xdr:row>
          <xdr:rowOff>180975</xdr:rowOff>
        </xdr:to>
        <xdr:sp>
          <xdr:nvSpPr>
            <xdr:cNvPr id="5234" name="Check Box 2125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>
            <a:xfrm>
              <a:off x="9763125" y="9337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12</xdr:col>
      <xdr:colOff>0</xdr:colOff>
      <xdr:row>1</xdr:row>
      <xdr:rowOff>0</xdr:rowOff>
    </xdr:from>
    <xdr:to>
      <xdr:col>12</xdr:col>
      <xdr:colOff>533400</xdr:colOff>
      <xdr:row>1</xdr:row>
      <xdr:rowOff>257810</xdr:rowOff>
    </xdr:to>
    <xdr:sp>
      <xdr:nvSpPr>
        <xdr:cNvPr id="4" name="テキスト ボックス 83"/>
        <xdr:cNvSpPr txBox="1"/>
      </xdr:nvSpPr>
      <xdr:spPr>
        <a:xfrm>
          <a:off x="8505825" y="182880"/>
          <a:ext cx="533400" cy="25781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zh-CN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xdr:twoCellAnchor editAs="oneCell">
    <xdr:from>
      <xdr:col>17</xdr:col>
      <xdr:colOff>42545</xdr:colOff>
      <xdr:row>42</xdr:row>
      <xdr:rowOff>86995</xdr:rowOff>
    </xdr:from>
    <xdr:to>
      <xdr:col>26</xdr:col>
      <xdr:colOff>180975</xdr:colOff>
      <xdr:row>56</xdr:row>
      <xdr:rowOff>173990</xdr:rowOff>
    </xdr:to>
    <xdr:pic>
      <xdr:nvPicPr>
        <xdr:cNvPr id="18777" name="Picture 1" descr="豊川･新城はなまる_0722 (1)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5270" y="10100310"/>
          <a:ext cx="5129530" cy="327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533400</xdr:colOff>
      <xdr:row>0</xdr:row>
      <xdr:rowOff>180975</xdr:rowOff>
    </xdr:to>
    <xdr:sp>
      <xdr:nvSpPr>
        <xdr:cNvPr id="18778" name="テキスト ボックス 83"/>
        <xdr:cNvSpPr txBox="1">
          <a:spLocks noChangeArrowheads="1"/>
        </xdr:cNvSpPr>
      </xdr:nvSpPr>
      <xdr:spPr>
        <a:xfrm>
          <a:off x="6515100" y="0"/>
          <a:ext cx="533400" cy="180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523875</xdr:colOff>
      <xdr:row>0</xdr:row>
      <xdr:rowOff>180975</xdr:rowOff>
    </xdr:to>
    <xdr:sp>
      <xdr:nvSpPr>
        <xdr:cNvPr id="18779" name="テキスト ボックス 84"/>
        <xdr:cNvSpPr txBox="1">
          <a:spLocks noChangeArrowheads="1"/>
        </xdr:cNvSpPr>
      </xdr:nvSpPr>
      <xdr:spPr>
        <a:xfrm>
          <a:off x="8505825" y="0"/>
          <a:ext cx="523875" cy="180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</xdr:row>
          <xdr:rowOff>9525</xdr:rowOff>
        </xdr:from>
        <xdr:to>
          <xdr:col>7</xdr:col>
          <xdr:colOff>409575</xdr:colOff>
          <xdr:row>4</xdr:row>
          <xdr:rowOff>180975</xdr:rowOff>
        </xdr:to>
        <xdr:sp>
          <xdr:nvSpPr>
            <xdr:cNvPr id="5292" name="Check Box 2057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>
            <a:xfrm>
              <a:off x="5305425" y="1336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7</xdr:row>
          <xdr:rowOff>9525</xdr:rowOff>
        </xdr:from>
        <xdr:to>
          <xdr:col>7</xdr:col>
          <xdr:colOff>409575</xdr:colOff>
          <xdr:row>7</xdr:row>
          <xdr:rowOff>180975</xdr:rowOff>
        </xdr:to>
        <xdr:sp>
          <xdr:nvSpPr>
            <xdr:cNvPr id="5295" name="Check Box 2060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>
            <a:xfrm>
              <a:off x="5305425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8</xdr:row>
          <xdr:rowOff>9525</xdr:rowOff>
        </xdr:from>
        <xdr:to>
          <xdr:col>7</xdr:col>
          <xdr:colOff>409575</xdr:colOff>
          <xdr:row>8</xdr:row>
          <xdr:rowOff>180975</xdr:rowOff>
        </xdr:to>
        <xdr:sp>
          <xdr:nvSpPr>
            <xdr:cNvPr id="5296" name="Check Box 2061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>
            <a:xfrm>
              <a:off x="5305425" y="2250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10</xdr:row>
          <xdr:rowOff>9525</xdr:rowOff>
        </xdr:from>
        <xdr:to>
          <xdr:col>7</xdr:col>
          <xdr:colOff>409575</xdr:colOff>
          <xdr:row>10</xdr:row>
          <xdr:rowOff>180975</xdr:rowOff>
        </xdr:to>
        <xdr:sp>
          <xdr:nvSpPr>
            <xdr:cNvPr id="5297" name="Check Box 2063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>
            <a:xfrm>
              <a:off x="5305425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15</xdr:row>
          <xdr:rowOff>9525</xdr:rowOff>
        </xdr:from>
        <xdr:to>
          <xdr:col>7</xdr:col>
          <xdr:colOff>409575</xdr:colOff>
          <xdr:row>15</xdr:row>
          <xdr:rowOff>180975</xdr:rowOff>
        </xdr:to>
        <xdr:sp>
          <xdr:nvSpPr>
            <xdr:cNvPr id="5298" name="Check Box 2066" hidden="1">
              <a:extLst>
                <a:ext uri="{63B3BB69-23CF-44E3-9099-C40C66FF867C}">
                  <a14:compatExt spid="_x0000_s5298"/>
                </a:ext>
              </a:extLst>
            </xdr:cNvPr>
            <xdr:cNvSpPr/>
          </xdr:nvSpPr>
          <xdr:spPr>
            <a:xfrm>
              <a:off x="5305425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17</xdr:row>
          <xdr:rowOff>9525</xdr:rowOff>
        </xdr:from>
        <xdr:to>
          <xdr:col>7</xdr:col>
          <xdr:colOff>409575</xdr:colOff>
          <xdr:row>17</xdr:row>
          <xdr:rowOff>180975</xdr:rowOff>
        </xdr:to>
        <xdr:sp>
          <xdr:nvSpPr>
            <xdr:cNvPr id="5299" name="Check Box 2068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>
            <a:xfrm>
              <a:off x="5305425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18</xdr:row>
          <xdr:rowOff>9525</xdr:rowOff>
        </xdr:from>
        <xdr:to>
          <xdr:col>7</xdr:col>
          <xdr:colOff>409575</xdr:colOff>
          <xdr:row>18</xdr:row>
          <xdr:rowOff>180975</xdr:rowOff>
        </xdr:to>
        <xdr:sp>
          <xdr:nvSpPr>
            <xdr:cNvPr id="5300" name="Check Box 2069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>
            <a:xfrm>
              <a:off x="5305425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19</xdr:row>
          <xdr:rowOff>9525</xdr:rowOff>
        </xdr:from>
        <xdr:to>
          <xdr:col>7</xdr:col>
          <xdr:colOff>409575</xdr:colOff>
          <xdr:row>19</xdr:row>
          <xdr:rowOff>180975</xdr:rowOff>
        </xdr:to>
        <xdr:sp>
          <xdr:nvSpPr>
            <xdr:cNvPr id="5301" name="Check Box 2070" hidden="1">
              <a:extLst>
                <a:ext uri="{63B3BB69-23CF-44E3-9099-C40C66FF867C}">
                  <a14:compatExt spid="_x0000_s5301"/>
                </a:ext>
              </a:extLst>
            </xdr:cNvPr>
            <xdr:cNvSpPr/>
          </xdr:nvSpPr>
          <xdr:spPr>
            <a:xfrm>
              <a:off x="5305425" y="4765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22</xdr:row>
          <xdr:rowOff>9525</xdr:rowOff>
        </xdr:from>
        <xdr:to>
          <xdr:col>7</xdr:col>
          <xdr:colOff>409575</xdr:colOff>
          <xdr:row>22</xdr:row>
          <xdr:rowOff>180975</xdr:rowOff>
        </xdr:to>
        <xdr:sp>
          <xdr:nvSpPr>
            <xdr:cNvPr id="5302" name="Check Box 2073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>
            <a:xfrm>
              <a:off x="5305425" y="5450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24</xdr:row>
          <xdr:rowOff>9525</xdr:rowOff>
        </xdr:from>
        <xdr:to>
          <xdr:col>7</xdr:col>
          <xdr:colOff>409575</xdr:colOff>
          <xdr:row>24</xdr:row>
          <xdr:rowOff>180975</xdr:rowOff>
        </xdr:to>
        <xdr:sp>
          <xdr:nvSpPr>
            <xdr:cNvPr id="5303" name="Check Box 2075" hidden="1">
              <a:extLst>
                <a:ext uri="{63B3BB69-23CF-44E3-9099-C40C66FF867C}">
                  <a14:compatExt spid="_x0000_s5303"/>
                </a:ext>
              </a:extLst>
            </xdr:cNvPr>
            <xdr:cNvSpPr/>
          </xdr:nvSpPr>
          <xdr:spPr>
            <a:xfrm>
              <a:off x="5305425" y="5908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27</xdr:row>
          <xdr:rowOff>9525</xdr:rowOff>
        </xdr:from>
        <xdr:to>
          <xdr:col>7</xdr:col>
          <xdr:colOff>409575</xdr:colOff>
          <xdr:row>27</xdr:row>
          <xdr:rowOff>180975</xdr:rowOff>
        </xdr:to>
        <xdr:sp>
          <xdr:nvSpPr>
            <xdr:cNvPr id="5304" name="Check Box 2077" hidden="1">
              <a:extLst>
                <a:ext uri="{63B3BB69-23CF-44E3-9099-C40C66FF867C}">
                  <a14:compatExt spid="_x0000_s5304"/>
                </a:ext>
              </a:extLst>
            </xdr:cNvPr>
            <xdr:cNvSpPr/>
          </xdr:nvSpPr>
          <xdr:spPr>
            <a:xfrm>
              <a:off x="5305425" y="6593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29</xdr:row>
          <xdr:rowOff>9525</xdr:rowOff>
        </xdr:from>
        <xdr:to>
          <xdr:col>7</xdr:col>
          <xdr:colOff>409575</xdr:colOff>
          <xdr:row>29</xdr:row>
          <xdr:rowOff>180975</xdr:rowOff>
        </xdr:to>
        <xdr:sp>
          <xdr:nvSpPr>
            <xdr:cNvPr id="5305" name="Check Box 2079" hidden="1">
              <a:extLst>
                <a:ext uri="{63B3BB69-23CF-44E3-9099-C40C66FF867C}">
                  <a14:compatExt spid="_x0000_s5305"/>
                </a:ext>
              </a:extLst>
            </xdr:cNvPr>
            <xdr:cNvSpPr/>
          </xdr:nvSpPr>
          <xdr:spPr>
            <a:xfrm>
              <a:off x="5305425" y="7051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30</xdr:row>
          <xdr:rowOff>9525</xdr:rowOff>
        </xdr:from>
        <xdr:to>
          <xdr:col>7</xdr:col>
          <xdr:colOff>409575</xdr:colOff>
          <xdr:row>30</xdr:row>
          <xdr:rowOff>180975</xdr:rowOff>
        </xdr:to>
        <xdr:sp>
          <xdr:nvSpPr>
            <xdr:cNvPr id="5306" name="Check Box 2080" hidden="1">
              <a:extLst>
                <a:ext uri="{63B3BB69-23CF-44E3-9099-C40C66FF867C}">
                  <a14:compatExt spid="_x0000_s5306"/>
                </a:ext>
              </a:extLst>
            </xdr:cNvPr>
            <xdr:cNvSpPr/>
          </xdr:nvSpPr>
          <xdr:spPr>
            <a:xfrm>
              <a:off x="5305425" y="7279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31</xdr:row>
          <xdr:rowOff>9525</xdr:rowOff>
        </xdr:from>
        <xdr:to>
          <xdr:col>7</xdr:col>
          <xdr:colOff>409575</xdr:colOff>
          <xdr:row>31</xdr:row>
          <xdr:rowOff>180975</xdr:rowOff>
        </xdr:to>
        <xdr:sp>
          <xdr:nvSpPr>
            <xdr:cNvPr id="5307" name="Check Box 2081" hidden="1">
              <a:extLst>
                <a:ext uri="{63B3BB69-23CF-44E3-9099-C40C66FF867C}">
                  <a14:compatExt spid="_x0000_s5307"/>
                </a:ext>
              </a:extLst>
            </xdr:cNvPr>
            <xdr:cNvSpPr/>
          </xdr:nvSpPr>
          <xdr:spPr>
            <a:xfrm>
              <a:off x="5305425" y="7508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33</xdr:row>
          <xdr:rowOff>9525</xdr:rowOff>
        </xdr:from>
        <xdr:to>
          <xdr:col>7</xdr:col>
          <xdr:colOff>409575</xdr:colOff>
          <xdr:row>33</xdr:row>
          <xdr:rowOff>180975</xdr:rowOff>
        </xdr:to>
        <xdr:sp>
          <xdr:nvSpPr>
            <xdr:cNvPr id="5308" name="Check Box 2082" hidden="1">
              <a:extLst>
                <a:ext uri="{63B3BB69-23CF-44E3-9099-C40C66FF867C}">
                  <a14:compatExt spid="_x0000_s5308"/>
                </a:ext>
              </a:extLst>
            </xdr:cNvPr>
            <xdr:cNvSpPr/>
          </xdr:nvSpPr>
          <xdr:spPr>
            <a:xfrm>
              <a:off x="5305425" y="7965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34</xdr:row>
          <xdr:rowOff>9525</xdr:rowOff>
        </xdr:from>
        <xdr:to>
          <xdr:col>7</xdr:col>
          <xdr:colOff>409575</xdr:colOff>
          <xdr:row>34</xdr:row>
          <xdr:rowOff>180975</xdr:rowOff>
        </xdr:to>
        <xdr:sp>
          <xdr:nvSpPr>
            <xdr:cNvPr id="5309" name="Check Box 2083" hidden="1">
              <a:extLst>
                <a:ext uri="{63B3BB69-23CF-44E3-9099-C40C66FF867C}">
                  <a14:compatExt spid="_x0000_s5309"/>
                </a:ext>
              </a:extLst>
            </xdr:cNvPr>
            <xdr:cNvSpPr/>
          </xdr:nvSpPr>
          <xdr:spPr>
            <a:xfrm>
              <a:off x="5305425" y="8194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38</xdr:row>
          <xdr:rowOff>9525</xdr:rowOff>
        </xdr:from>
        <xdr:to>
          <xdr:col>7</xdr:col>
          <xdr:colOff>409575</xdr:colOff>
          <xdr:row>38</xdr:row>
          <xdr:rowOff>180975</xdr:rowOff>
        </xdr:to>
        <xdr:sp>
          <xdr:nvSpPr>
            <xdr:cNvPr id="5311" name="Check Box 2087" hidden="1">
              <a:extLst>
                <a:ext uri="{63B3BB69-23CF-44E3-9099-C40C66FF867C}">
                  <a14:compatExt spid="_x0000_s5311"/>
                </a:ext>
              </a:extLst>
            </xdr:cNvPr>
            <xdr:cNvSpPr/>
          </xdr:nvSpPr>
          <xdr:spPr>
            <a:xfrm>
              <a:off x="5305425" y="9108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40</xdr:row>
          <xdr:rowOff>9525</xdr:rowOff>
        </xdr:from>
        <xdr:to>
          <xdr:col>7</xdr:col>
          <xdr:colOff>409575</xdr:colOff>
          <xdr:row>40</xdr:row>
          <xdr:rowOff>180975</xdr:rowOff>
        </xdr:to>
        <xdr:sp>
          <xdr:nvSpPr>
            <xdr:cNvPr id="5312" name="Check Box 2089" hidden="1">
              <a:extLst>
                <a:ext uri="{63B3BB69-23CF-44E3-9099-C40C66FF867C}">
                  <a14:compatExt spid="_x0000_s5312"/>
                </a:ext>
              </a:extLst>
            </xdr:cNvPr>
            <xdr:cNvSpPr/>
          </xdr:nvSpPr>
          <xdr:spPr>
            <a:xfrm>
              <a:off x="5305425" y="9565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44</xdr:row>
          <xdr:rowOff>9525</xdr:rowOff>
        </xdr:from>
        <xdr:to>
          <xdr:col>7</xdr:col>
          <xdr:colOff>409575</xdr:colOff>
          <xdr:row>44</xdr:row>
          <xdr:rowOff>180975</xdr:rowOff>
        </xdr:to>
        <xdr:sp>
          <xdr:nvSpPr>
            <xdr:cNvPr id="5313" name="Check Box 2092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>
            <a:xfrm>
              <a:off x="5305425" y="10480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45</xdr:row>
          <xdr:rowOff>9525</xdr:rowOff>
        </xdr:from>
        <xdr:to>
          <xdr:col>7</xdr:col>
          <xdr:colOff>409575</xdr:colOff>
          <xdr:row>45</xdr:row>
          <xdr:rowOff>180975</xdr:rowOff>
        </xdr:to>
        <xdr:sp>
          <xdr:nvSpPr>
            <xdr:cNvPr id="5314" name="Check Box 2093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>
            <a:xfrm>
              <a:off x="5305425" y="10708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46</xdr:row>
          <xdr:rowOff>9525</xdr:rowOff>
        </xdr:from>
        <xdr:to>
          <xdr:col>7</xdr:col>
          <xdr:colOff>409575</xdr:colOff>
          <xdr:row>46</xdr:row>
          <xdr:rowOff>180975</xdr:rowOff>
        </xdr:to>
        <xdr:sp>
          <xdr:nvSpPr>
            <xdr:cNvPr id="5315" name="Check Box 2094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>
            <a:xfrm>
              <a:off x="5305425" y="10937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48</xdr:row>
          <xdr:rowOff>9525</xdr:rowOff>
        </xdr:from>
        <xdr:to>
          <xdr:col>7</xdr:col>
          <xdr:colOff>409575</xdr:colOff>
          <xdr:row>48</xdr:row>
          <xdr:rowOff>180975</xdr:rowOff>
        </xdr:to>
        <xdr:sp>
          <xdr:nvSpPr>
            <xdr:cNvPr id="5316" name="Check Box 2095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>
            <a:xfrm>
              <a:off x="5305425" y="11394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49</xdr:row>
          <xdr:rowOff>9525</xdr:rowOff>
        </xdr:from>
        <xdr:to>
          <xdr:col>7</xdr:col>
          <xdr:colOff>409575</xdr:colOff>
          <xdr:row>49</xdr:row>
          <xdr:rowOff>180975</xdr:rowOff>
        </xdr:to>
        <xdr:sp>
          <xdr:nvSpPr>
            <xdr:cNvPr id="5317" name="Check Box 2096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>
            <a:xfrm>
              <a:off x="5305425" y="11623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50</xdr:row>
          <xdr:rowOff>9525</xdr:rowOff>
        </xdr:from>
        <xdr:to>
          <xdr:col>7</xdr:col>
          <xdr:colOff>409575</xdr:colOff>
          <xdr:row>50</xdr:row>
          <xdr:rowOff>180975</xdr:rowOff>
        </xdr:to>
        <xdr:sp>
          <xdr:nvSpPr>
            <xdr:cNvPr id="5318" name="Check Box 2097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>
            <a:xfrm>
              <a:off x="5305425" y="11851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51</xdr:row>
          <xdr:rowOff>9525</xdr:rowOff>
        </xdr:from>
        <xdr:to>
          <xdr:col>7</xdr:col>
          <xdr:colOff>409575</xdr:colOff>
          <xdr:row>51</xdr:row>
          <xdr:rowOff>180975</xdr:rowOff>
        </xdr:to>
        <xdr:sp>
          <xdr:nvSpPr>
            <xdr:cNvPr id="5319" name="Check Box 2098" hidden="1">
              <a:extLst>
                <a:ext uri="{63B3BB69-23CF-44E3-9099-C40C66FF867C}">
                  <a14:compatExt spid="_x0000_s5319"/>
                </a:ext>
              </a:extLst>
            </xdr:cNvPr>
            <xdr:cNvSpPr/>
          </xdr:nvSpPr>
          <xdr:spPr>
            <a:xfrm>
              <a:off x="5305425" y="12080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19050</xdr:rowOff>
        </xdr:from>
        <xdr:to>
          <xdr:col>15</xdr:col>
          <xdr:colOff>381000</xdr:colOff>
          <xdr:row>4</xdr:row>
          <xdr:rowOff>190500</xdr:rowOff>
        </xdr:to>
        <xdr:sp>
          <xdr:nvSpPr>
            <xdr:cNvPr id="5320" name="Check Box 2099" hidden="1">
              <a:extLst>
                <a:ext uri="{63B3BB69-23CF-44E3-9099-C40C66FF867C}">
                  <a14:compatExt spid="_x0000_s5320"/>
                </a:ext>
              </a:extLst>
            </xdr:cNvPr>
            <xdr:cNvSpPr/>
          </xdr:nvSpPr>
          <xdr:spPr>
            <a:xfrm>
              <a:off x="9734550" y="134556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5</xdr:row>
          <xdr:rowOff>9525</xdr:rowOff>
        </xdr:from>
        <xdr:to>
          <xdr:col>15</xdr:col>
          <xdr:colOff>409575</xdr:colOff>
          <xdr:row>5</xdr:row>
          <xdr:rowOff>180975</xdr:rowOff>
        </xdr:to>
        <xdr:sp>
          <xdr:nvSpPr>
            <xdr:cNvPr id="5321" name="Check Box 2100" hidden="1">
              <a:extLst>
                <a:ext uri="{63B3BB69-23CF-44E3-9099-C40C66FF867C}">
                  <a14:compatExt spid="_x0000_s5321"/>
                </a:ext>
              </a:extLst>
            </xdr:cNvPr>
            <xdr:cNvSpPr/>
          </xdr:nvSpPr>
          <xdr:spPr>
            <a:xfrm>
              <a:off x="9763125" y="1564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7</xdr:row>
          <xdr:rowOff>9525</xdr:rowOff>
        </xdr:from>
        <xdr:to>
          <xdr:col>15</xdr:col>
          <xdr:colOff>409575</xdr:colOff>
          <xdr:row>7</xdr:row>
          <xdr:rowOff>180975</xdr:rowOff>
        </xdr:to>
        <xdr:sp>
          <xdr:nvSpPr>
            <xdr:cNvPr id="5322" name="Check Box 2102" hidden="1">
              <a:extLst>
                <a:ext uri="{63B3BB69-23CF-44E3-9099-C40C66FF867C}">
                  <a14:compatExt spid="_x0000_s5322"/>
                </a:ext>
              </a:extLst>
            </xdr:cNvPr>
            <xdr:cNvSpPr/>
          </xdr:nvSpPr>
          <xdr:spPr>
            <a:xfrm>
              <a:off x="9763125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10</xdr:row>
          <xdr:rowOff>9525</xdr:rowOff>
        </xdr:from>
        <xdr:to>
          <xdr:col>15</xdr:col>
          <xdr:colOff>409575</xdr:colOff>
          <xdr:row>10</xdr:row>
          <xdr:rowOff>180975</xdr:rowOff>
        </xdr:to>
        <xdr:sp>
          <xdr:nvSpPr>
            <xdr:cNvPr id="5323" name="Check Box 2105" hidden="1">
              <a:extLst>
                <a:ext uri="{63B3BB69-23CF-44E3-9099-C40C66FF867C}">
                  <a14:compatExt spid="_x0000_s5323"/>
                </a:ext>
              </a:extLst>
            </xdr:cNvPr>
            <xdr:cNvSpPr/>
          </xdr:nvSpPr>
          <xdr:spPr>
            <a:xfrm>
              <a:off x="9763125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11</xdr:row>
          <xdr:rowOff>9525</xdr:rowOff>
        </xdr:from>
        <xdr:to>
          <xdr:col>15</xdr:col>
          <xdr:colOff>409575</xdr:colOff>
          <xdr:row>11</xdr:row>
          <xdr:rowOff>180975</xdr:rowOff>
        </xdr:to>
        <xdr:sp>
          <xdr:nvSpPr>
            <xdr:cNvPr id="5324" name="Check Box 2106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>
            <a:xfrm>
              <a:off x="9763125" y="2936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12</xdr:row>
          <xdr:rowOff>9525</xdr:rowOff>
        </xdr:from>
        <xdr:to>
          <xdr:col>15</xdr:col>
          <xdr:colOff>409575</xdr:colOff>
          <xdr:row>12</xdr:row>
          <xdr:rowOff>180975</xdr:rowOff>
        </xdr:to>
        <xdr:sp>
          <xdr:nvSpPr>
            <xdr:cNvPr id="5325" name="Check Box 2107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>
            <a:xfrm>
              <a:off x="9763125" y="3164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14</xdr:row>
          <xdr:rowOff>9525</xdr:rowOff>
        </xdr:from>
        <xdr:to>
          <xdr:col>15</xdr:col>
          <xdr:colOff>409575</xdr:colOff>
          <xdr:row>14</xdr:row>
          <xdr:rowOff>180975</xdr:rowOff>
        </xdr:to>
        <xdr:sp>
          <xdr:nvSpPr>
            <xdr:cNvPr id="5326" name="Check Box 2109" hidden="1">
              <a:extLst>
                <a:ext uri="{63B3BB69-23CF-44E3-9099-C40C66FF867C}">
                  <a14:compatExt spid="_x0000_s5326"/>
                </a:ext>
              </a:extLst>
            </xdr:cNvPr>
            <xdr:cNvSpPr/>
          </xdr:nvSpPr>
          <xdr:spPr>
            <a:xfrm>
              <a:off x="9763125" y="3622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15</xdr:row>
          <xdr:rowOff>9525</xdr:rowOff>
        </xdr:from>
        <xdr:to>
          <xdr:col>15</xdr:col>
          <xdr:colOff>409575</xdr:colOff>
          <xdr:row>15</xdr:row>
          <xdr:rowOff>180975</xdr:rowOff>
        </xdr:to>
        <xdr:sp>
          <xdr:nvSpPr>
            <xdr:cNvPr id="5327" name="Check Box 2110" hidden="1">
              <a:extLst>
                <a:ext uri="{63B3BB69-23CF-44E3-9099-C40C66FF867C}">
                  <a14:compatExt spid="_x0000_s5327"/>
                </a:ext>
              </a:extLst>
            </xdr:cNvPr>
            <xdr:cNvSpPr/>
          </xdr:nvSpPr>
          <xdr:spPr>
            <a:xfrm>
              <a:off x="9763125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17</xdr:row>
          <xdr:rowOff>9525</xdr:rowOff>
        </xdr:from>
        <xdr:to>
          <xdr:col>15</xdr:col>
          <xdr:colOff>409575</xdr:colOff>
          <xdr:row>17</xdr:row>
          <xdr:rowOff>180975</xdr:rowOff>
        </xdr:to>
        <xdr:sp>
          <xdr:nvSpPr>
            <xdr:cNvPr id="5328" name="Check Box 2111" hidden="1">
              <a:extLst>
                <a:ext uri="{63B3BB69-23CF-44E3-9099-C40C66FF867C}">
                  <a14:compatExt spid="_x0000_s5328"/>
                </a:ext>
              </a:extLst>
            </xdr:cNvPr>
            <xdr:cNvSpPr/>
          </xdr:nvSpPr>
          <xdr:spPr>
            <a:xfrm>
              <a:off x="9763125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18</xdr:row>
          <xdr:rowOff>9525</xdr:rowOff>
        </xdr:from>
        <xdr:to>
          <xdr:col>15</xdr:col>
          <xdr:colOff>409575</xdr:colOff>
          <xdr:row>18</xdr:row>
          <xdr:rowOff>180975</xdr:rowOff>
        </xdr:to>
        <xdr:sp>
          <xdr:nvSpPr>
            <xdr:cNvPr id="5329" name="Check Box 2112" hidden="1">
              <a:extLst>
                <a:ext uri="{63B3BB69-23CF-44E3-9099-C40C66FF867C}">
                  <a14:compatExt spid="_x0000_s5329"/>
                </a:ext>
              </a:extLst>
            </xdr:cNvPr>
            <xdr:cNvSpPr/>
          </xdr:nvSpPr>
          <xdr:spPr>
            <a:xfrm>
              <a:off x="9763125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21</xdr:row>
          <xdr:rowOff>9525</xdr:rowOff>
        </xdr:from>
        <xdr:to>
          <xdr:col>15</xdr:col>
          <xdr:colOff>409575</xdr:colOff>
          <xdr:row>21</xdr:row>
          <xdr:rowOff>180975</xdr:rowOff>
        </xdr:to>
        <xdr:sp>
          <xdr:nvSpPr>
            <xdr:cNvPr id="5330" name="Check Box 2113" hidden="1">
              <a:extLst>
                <a:ext uri="{63B3BB69-23CF-44E3-9099-C40C66FF867C}">
                  <a14:compatExt spid="_x0000_s5330"/>
                </a:ext>
              </a:extLst>
            </xdr:cNvPr>
            <xdr:cNvSpPr/>
          </xdr:nvSpPr>
          <xdr:spPr>
            <a:xfrm>
              <a:off x="9763125" y="5222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25</xdr:row>
          <xdr:rowOff>9525</xdr:rowOff>
        </xdr:from>
        <xdr:to>
          <xdr:col>15</xdr:col>
          <xdr:colOff>409575</xdr:colOff>
          <xdr:row>25</xdr:row>
          <xdr:rowOff>180975</xdr:rowOff>
        </xdr:to>
        <xdr:sp>
          <xdr:nvSpPr>
            <xdr:cNvPr id="5331" name="Check Box 2115" hidden="1">
              <a:extLst>
                <a:ext uri="{63B3BB69-23CF-44E3-9099-C40C66FF867C}">
                  <a14:compatExt spid="_x0000_s5331"/>
                </a:ext>
              </a:extLst>
            </xdr:cNvPr>
            <xdr:cNvSpPr/>
          </xdr:nvSpPr>
          <xdr:spPr>
            <a:xfrm>
              <a:off x="9763125" y="6136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29</xdr:row>
          <xdr:rowOff>9525</xdr:rowOff>
        </xdr:from>
        <xdr:to>
          <xdr:col>15</xdr:col>
          <xdr:colOff>409575</xdr:colOff>
          <xdr:row>29</xdr:row>
          <xdr:rowOff>180975</xdr:rowOff>
        </xdr:to>
        <xdr:sp>
          <xdr:nvSpPr>
            <xdr:cNvPr id="5332" name="Check Box 2116" hidden="1">
              <a:extLst>
                <a:ext uri="{63B3BB69-23CF-44E3-9099-C40C66FF867C}">
                  <a14:compatExt spid="_x0000_s5332"/>
                </a:ext>
              </a:extLst>
            </xdr:cNvPr>
            <xdr:cNvSpPr/>
          </xdr:nvSpPr>
          <xdr:spPr>
            <a:xfrm>
              <a:off x="9763125" y="7051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32</xdr:row>
          <xdr:rowOff>9525</xdr:rowOff>
        </xdr:from>
        <xdr:to>
          <xdr:col>15</xdr:col>
          <xdr:colOff>409575</xdr:colOff>
          <xdr:row>32</xdr:row>
          <xdr:rowOff>180975</xdr:rowOff>
        </xdr:to>
        <xdr:sp>
          <xdr:nvSpPr>
            <xdr:cNvPr id="5334" name="Check Box 2119" hidden="1">
              <a:extLst>
                <a:ext uri="{63B3BB69-23CF-44E3-9099-C40C66FF867C}">
                  <a14:compatExt spid="_x0000_s5334"/>
                </a:ext>
              </a:extLst>
            </xdr:cNvPr>
            <xdr:cNvSpPr/>
          </xdr:nvSpPr>
          <xdr:spPr>
            <a:xfrm>
              <a:off x="9763125" y="7736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33</xdr:row>
          <xdr:rowOff>9525</xdr:rowOff>
        </xdr:from>
        <xdr:to>
          <xdr:col>15</xdr:col>
          <xdr:colOff>409575</xdr:colOff>
          <xdr:row>33</xdr:row>
          <xdr:rowOff>180975</xdr:rowOff>
        </xdr:to>
        <xdr:sp>
          <xdr:nvSpPr>
            <xdr:cNvPr id="5335" name="Check Box 2120" hidden="1">
              <a:extLst>
                <a:ext uri="{63B3BB69-23CF-44E3-9099-C40C66FF867C}">
                  <a14:compatExt spid="_x0000_s5335"/>
                </a:ext>
              </a:extLst>
            </xdr:cNvPr>
            <xdr:cNvSpPr/>
          </xdr:nvSpPr>
          <xdr:spPr>
            <a:xfrm>
              <a:off x="9763125" y="7965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37</xdr:row>
          <xdr:rowOff>9525</xdr:rowOff>
        </xdr:from>
        <xdr:to>
          <xdr:col>15</xdr:col>
          <xdr:colOff>409575</xdr:colOff>
          <xdr:row>37</xdr:row>
          <xdr:rowOff>180975</xdr:rowOff>
        </xdr:to>
        <xdr:sp>
          <xdr:nvSpPr>
            <xdr:cNvPr id="5336" name="Check Box 2123" hidden="1">
              <a:extLst>
                <a:ext uri="{63B3BB69-23CF-44E3-9099-C40C66FF867C}">
                  <a14:compatExt spid="_x0000_s5336"/>
                </a:ext>
              </a:extLst>
            </xdr:cNvPr>
            <xdr:cNvSpPr/>
          </xdr:nvSpPr>
          <xdr:spPr>
            <a:xfrm>
              <a:off x="9763125" y="8879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39</xdr:row>
          <xdr:rowOff>9525</xdr:rowOff>
        </xdr:from>
        <xdr:to>
          <xdr:col>15</xdr:col>
          <xdr:colOff>409575</xdr:colOff>
          <xdr:row>39</xdr:row>
          <xdr:rowOff>180975</xdr:rowOff>
        </xdr:to>
        <xdr:sp>
          <xdr:nvSpPr>
            <xdr:cNvPr id="5337" name="Check Box 2125" hidden="1">
              <a:extLst>
                <a:ext uri="{63B3BB69-23CF-44E3-9099-C40C66FF867C}">
                  <a14:compatExt spid="_x0000_s5337"/>
                </a:ext>
              </a:extLst>
            </xdr:cNvPr>
            <xdr:cNvSpPr/>
          </xdr:nvSpPr>
          <xdr:spPr>
            <a:xfrm>
              <a:off x="9763125" y="9337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12</xdr:col>
      <xdr:colOff>0</xdr:colOff>
      <xdr:row>1</xdr:row>
      <xdr:rowOff>0</xdr:rowOff>
    </xdr:from>
    <xdr:to>
      <xdr:col>12</xdr:col>
      <xdr:colOff>533400</xdr:colOff>
      <xdr:row>1</xdr:row>
      <xdr:rowOff>257810</xdr:rowOff>
    </xdr:to>
    <xdr:sp>
      <xdr:nvSpPr>
        <xdr:cNvPr id="6" name="テキスト ボックス 83"/>
        <xdr:cNvSpPr txBox="1"/>
      </xdr:nvSpPr>
      <xdr:spPr>
        <a:xfrm>
          <a:off x="8505825" y="182880"/>
          <a:ext cx="533400" cy="25781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zh-CN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43</xdr:row>
          <xdr:rowOff>9525</xdr:rowOff>
        </xdr:from>
        <xdr:to>
          <xdr:col>7</xdr:col>
          <xdr:colOff>409575</xdr:colOff>
          <xdr:row>43</xdr:row>
          <xdr:rowOff>180975</xdr:rowOff>
        </xdr:to>
        <xdr:sp>
          <xdr:nvSpPr>
            <xdr:cNvPr id="7308" name="Check Box 2092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>
            <a:xfrm>
              <a:off x="5305425" y="10251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185420</xdr:colOff>
      <xdr:row>42</xdr:row>
      <xdr:rowOff>61595</xdr:rowOff>
    </xdr:from>
    <xdr:to>
      <xdr:col>26</xdr:col>
      <xdr:colOff>638810</xdr:colOff>
      <xdr:row>57</xdr:row>
      <xdr:rowOff>161925</xdr:rowOff>
    </xdr:to>
    <xdr:pic>
      <xdr:nvPicPr>
        <xdr:cNvPr id="15918" name="Picture 1" descr="豊川･新城はなまる_0722 (1)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43870" y="10074910"/>
          <a:ext cx="5444490" cy="350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7</xdr:row>
          <xdr:rowOff>9525</xdr:rowOff>
        </xdr:from>
        <xdr:to>
          <xdr:col>7</xdr:col>
          <xdr:colOff>66675</xdr:colOff>
          <xdr:row>7</xdr:row>
          <xdr:rowOff>180975</xdr:rowOff>
        </xdr:to>
        <xdr:sp>
          <xdr:nvSpPr>
            <xdr:cNvPr id="15365" name="Check Box 2061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095875" y="20218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14</xdr:row>
          <xdr:rowOff>9525</xdr:rowOff>
        </xdr:from>
        <xdr:to>
          <xdr:col>7</xdr:col>
          <xdr:colOff>66675</xdr:colOff>
          <xdr:row>14</xdr:row>
          <xdr:rowOff>180975</xdr:rowOff>
        </xdr:to>
        <xdr:sp>
          <xdr:nvSpPr>
            <xdr:cNvPr id="15367" name="Check Box 2066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5095875" y="36220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16</xdr:row>
          <xdr:rowOff>9525</xdr:rowOff>
        </xdr:from>
        <xdr:to>
          <xdr:col>7</xdr:col>
          <xdr:colOff>66675</xdr:colOff>
          <xdr:row>16</xdr:row>
          <xdr:rowOff>180975</xdr:rowOff>
        </xdr:to>
        <xdr:sp>
          <xdr:nvSpPr>
            <xdr:cNvPr id="15368" name="Check Box 206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5095875" y="40792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17</xdr:row>
          <xdr:rowOff>9525</xdr:rowOff>
        </xdr:from>
        <xdr:to>
          <xdr:col>7</xdr:col>
          <xdr:colOff>66675</xdr:colOff>
          <xdr:row>17</xdr:row>
          <xdr:rowOff>180975</xdr:rowOff>
        </xdr:to>
        <xdr:sp>
          <xdr:nvSpPr>
            <xdr:cNvPr id="15369" name="Check Box 206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095875" y="43078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18</xdr:row>
          <xdr:rowOff>9525</xdr:rowOff>
        </xdr:from>
        <xdr:to>
          <xdr:col>7</xdr:col>
          <xdr:colOff>66675</xdr:colOff>
          <xdr:row>18</xdr:row>
          <xdr:rowOff>180975</xdr:rowOff>
        </xdr:to>
        <xdr:sp>
          <xdr:nvSpPr>
            <xdr:cNvPr id="15370" name="Check Box 207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095875" y="4536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21</xdr:row>
          <xdr:rowOff>9525</xdr:rowOff>
        </xdr:from>
        <xdr:to>
          <xdr:col>7</xdr:col>
          <xdr:colOff>66675</xdr:colOff>
          <xdr:row>21</xdr:row>
          <xdr:rowOff>180975</xdr:rowOff>
        </xdr:to>
        <xdr:sp>
          <xdr:nvSpPr>
            <xdr:cNvPr id="15371" name="Check Box 2073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5095875" y="52222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23</xdr:row>
          <xdr:rowOff>9525</xdr:rowOff>
        </xdr:from>
        <xdr:to>
          <xdr:col>7</xdr:col>
          <xdr:colOff>66675</xdr:colOff>
          <xdr:row>23</xdr:row>
          <xdr:rowOff>180975</xdr:rowOff>
        </xdr:to>
        <xdr:sp>
          <xdr:nvSpPr>
            <xdr:cNvPr id="15372" name="Check Box 2075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095875" y="5679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26</xdr:row>
          <xdr:rowOff>9525</xdr:rowOff>
        </xdr:from>
        <xdr:to>
          <xdr:col>7</xdr:col>
          <xdr:colOff>66675</xdr:colOff>
          <xdr:row>26</xdr:row>
          <xdr:rowOff>180975</xdr:rowOff>
        </xdr:to>
        <xdr:sp>
          <xdr:nvSpPr>
            <xdr:cNvPr id="15373" name="Check Box 2077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5095875" y="63652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28</xdr:row>
          <xdr:rowOff>9525</xdr:rowOff>
        </xdr:from>
        <xdr:to>
          <xdr:col>7</xdr:col>
          <xdr:colOff>66675</xdr:colOff>
          <xdr:row>28</xdr:row>
          <xdr:rowOff>180975</xdr:rowOff>
        </xdr:to>
        <xdr:sp>
          <xdr:nvSpPr>
            <xdr:cNvPr id="15374" name="Check Box 2079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5095875" y="6822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29</xdr:row>
          <xdr:rowOff>9525</xdr:rowOff>
        </xdr:from>
        <xdr:to>
          <xdr:col>7</xdr:col>
          <xdr:colOff>66675</xdr:colOff>
          <xdr:row>29</xdr:row>
          <xdr:rowOff>180975</xdr:rowOff>
        </xdr:to>
        <xdr:sp>
          <xdr:nvSpPr>
            <xdr:cNvPr id="15375" name="Check Box 2080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5095875" y="70510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30</xdr:row>
          <xdr:rowOff>9525</xdr:rowOff>
        </xdr:from>
        <xdr:to>
          <xdr:col>7</xdr:col>
          <xdr:colOff>66675</xdr:colOff>
          <xdr:row>30</xdr:row>
          <xdr:rowOff>180975</xdr:rowOff>
        </xdr:to>
        <xdr:sp>
          <xdr:nvSpPr>
            <xdr:cNvPr id="15376" name="Check Box 2081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5095875" y="72796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32</xdr:row>
          <xdr:rowOff>9525</xdr:rowOff>
        </xdr:from>
        <xdr:to>
          <xdr:col>7</xdr:col>
          <xdr:colOff>66675</xdr:colOff>
          <xdr:row>32</xdr:row>
          <xdr:rowOff>180975</xdr:rowOff>
        </xdr:to>
        <xdr:sp>
          <xdr:nvSpPr>
            <xdr:cNvPr id="15377" name="Check Box 2082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5095875" y="77368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33</xdr:row>
          <xdr:rowOff>9525</xdr:rowOff>
        </xdr:from>
        <xdr:to>
          <xdr:col>7</xdr:col>
          <xdr:colOff>66675</xdr:colOff>
          <xdr:row>33</xdr:row>
          <xdr:rowOff>180975</xdr:rowOff>
        </xdr:to>
        <xdr:sp>
          <xdr:nvSpPr>
            <xdr:cNvPr id="15378" name="Check Box 2083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5095875" y="7965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37</xdr:row>
          <xdr:rowOff>9525</xdr:rowOff>
        </xdr:from>
        <xdr:to>
          <xdr:col>7</xdr:col>
          <xdr:colOff>66675</xdr:colOff>
          <xdr:row>37</xdr:row>
          <xdr:rowOff>180975</xdr:rowOff>
        </xdr:to>
        <xdr:sp>
          <xdr:nvSpPr>
            <xdr:cNvPr id="15380" name="Check Box 2087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5095875" y="88798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39</xdr:row>
          <xdr:rowOff>9525</xdr:rowOff>
        </xdr:from>
        <xdr:to>
          <xdr:col>7</xdr:col>
          <xdr:colOff>66675</xdr:colOff>
          <xdr:row>39</xdr:row>
          <xdr:rowOff>180975</xdr:rowOff>
        </xdr:to>
        <xdr:sp>
          <xdr:nvSpPr>
            <xdr:cNvPr id="15381" name="Check Box 2089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5095875" y="93370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43</xdr:row>
          <xdr:rowOff>9525</xdr:rowOff>
        </xdr:from>
        <xdr:to>
          <xdr:col>7</xdr:col>
          <xdr:colOff>66675</xdr:colOff>
          <xdr:row>43</xdr:row>
          <xdr:rowOff>180975</xdr:rowOff>
        </xdr:to>
        <xdr:sp>
          <xdr:nvSpPr>
            <xdr:cNvPr id="15382" name="Check Box 209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5095875" y="10251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44</xdr:row>
          <xdr:rowOff>9525</xdr:rowOff>
        </xdr:from>
        <xdr:to>
          <xdr:col>7</xdr:col>
          <xdr:colOff>66675</xdr:colOff>
          <xdr:row>44</xdr:row>
          <xdr:rowOff>180975</xdr:rowOff>
        </xdr:to>
        <xdr:sp>
          <xdr:nvSpPr>
            <xdr:cNvPr id="15383" name="Check Box 209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5095875" y="104800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45</xdr:row>
          <xdr:rowOff>9525</xdr:rowOff>
        </xdr:from>
        <xdr:to>
          <xdr:col>7</xdr:col>
          <xdr:colOff>66675</xdr:colOff>
          <xdr:row>45</xdr:row>
          <xdr:rowOff>180975</xdr:rowOff>
        </xdr:to>
        <xdr:sp>
          <xdr:nvSpPr>
            <xdr:cNvPr id="15384" name="Check Box 209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5095875" y="107086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47</xdr:row>
          <xdr:rowOff>9525</xdr:rowOff>
        </xdr:from>
        <xdr:to>
          <xdr:col>7</xdr:col>
          <xdr:colOff>66675</xdr:colOff>
          <xdr:row>47</xdr:row>
          <xdr:rowOff>180975</xdr:rowOff>
        </xdr:to>
        <xdr:sp>
          <xdr:nvSpPr>
            <xdr:cNvPr id="15385" name="Check Box 209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5095875" y="111658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48</xdr:row>
          <xdr:rowOff>9525</xdr:rowOff>
        </xdr:from>
        <xdr:to>
          <xdr:col>7</xdr:col>
          <xdr:colOff>66675</xdr:colOff>
          <xdr:row>48</xdr:row>
          <xdr:rowOff>180975</xdr:rowOff>
        </xdr:to>
        <xdr:sp>
          <xdr:nvSpPr>
            <xdr:cNvPr id="15386" name="Check Box 209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5095875" y="113944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49</xdr:row>
          <xdr:rowOff>9525</xdr:rowOff>
        </xdr:from>
        <xdr:to>
          <xdr:col>7</xdr:col>
          <xdr:colOff>66675</xdr:colOff>
          <xdr:row>49</xdr:row>
          <xdr:rowOff>180975</xdr:rowOff>
        </xdr:to>
        <xdr:sp>
          <xdr:nvSpPr>
            <xdr:cNvPr id="15387" name="Check Box 209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5095875" y="116230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50</xdr:row>
          <xdr:rowOff>9525</xdr:rowOff>
        </xdr:from>
        <xdr:to>
          <xdr:col>7</xdr:col>
          <xdr:colOff>66675</xdr:colOff>
          <xdr:row>50</xdr:row>
          <xdr:rowOff>180975</xdr:rowOff>
        </xdr:to>
        <xdr:sp>
          <xdr:nvSpPr>
            <xdr:cNvPr id="15388" name="Check Box 209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5095875" y="1185164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0</xdr:colOff>
      <xdr:row>0</xdr:row>
      <xdr:rowOff>0</xdr:rowOff>
    </xdr:from>
    <xdr:to>
      <xdr:col>11</xdr:col>
      <xdr:colOff>533400</xdr:colOff>
      <xdr:row>0</xdr:row>
      <xdr:rowOff>180975</xdr:rowOff>
    </xdr:to>
    <xdr:sp>
      <xdr:nvSpPr>
        <xdr:cNvPr id="15919" name="テキスト ボックス 83"/>
        <xdr:cNvSpPr txBox="1">
          <a:spLocks noChangeArrowheads="1"/>
        </xdr:cNvSpPr>
      </xdr:nvSpPr>
      <xdr:spPr>
        <a:xfrm>
          <a:off x="6400800" y="0"/>
          <a:ext cx="533400" cy="180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523875</xdr:colOff>
      <xdr:row>0</xdr:row>
      <xdr:rowOff>180975</xdr:rowOff>
    </xdr:to>
    <xdr:sp>
      <xdr:nvSpPr>
        <xdr:cNvPr id="15920" name="テキスト ボックス 84"/>
        <xdr:cNvSpPr txBox="1">
          <a:spLocks noChangeArrowheads="1"/>
        </xdr:cNvSpPr>
      </xdr:nvSpPr>
      <xdr:spPr>
        <a:xfrm>
          <a:off x="8391525" y="0"/>
          <a:ext cx="523875" cy="180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</xdr:row>
          <xdr:rowOff>9525</xdr:rowOff>
        </xdr:from>
        <xdr:to>
          <xdr:col>7</xdr:col>
          <xdr:colOff>409575</xdr:colOff>
          <xdr:row>4</xdr:row>
          <xdr:rowOff>180975</xdr:rowOff>
        </xdr:to>
        <xdr:sp>
          <xdr:nvSpPr>
            <xdr:cNvPr id="15389" name="Check Box 2057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5191125" y="1336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7</xdr:row>
          <xdr:rowOff>9525</xdr:rowOff>
        </xdr:from>
        <xdr:to>
          <xdr:col>7</xdr:col>
          <xdr:colOff>409575</xdr:colOff>
          <xdr:row>7</xdr:row>
          <xdr:rowOff>180975</xdr:rowOff>
        </xdr:to>
        <xdr:sp>
          <xdr:nvSpPr>
            <xdr:cNvPr id="15392" name="Check Box 2060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5191125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8</xdr:row>
          <xdr:rowOff>9525</xdr:rowOff>
        </xdr:from>
        <xdr:to>
          <xdr:col>7</xdr:col>
          <xdr:colOff>409575</xdr:colOff>
          <xdr:row>8</xdr:row>
          <xdr:rowOff>180975</xdr:rowOff>
        </xdr:to>
        <xdr:sp>
          <xdr:nvSpPr>
            <xdr:cNvPr id="15393" name="Check Box 2061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5191125" y="2250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10</xdr:row>
          <xdr:rowOff>9525</xdr:rowOff>
        </xdr:from>
        <xdr:to>
          <xdr:col>7</xdr:col>
          <xdr:colOff>409575</xdr:colOff>
          <xdr:row>10</xdr:row>
          <xdr:rowOff>180975</xdr:rowOff>
        </xdr:to>
        <xdr:sp>
          <xdr:nvSpPr>
            <xdr:cNvPr id="15394" name="Check Box 2063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5191125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15</xdr:row>
          <xdr:rowOff>9525</xdr:rowOff>
        </xdr:from>
        <xdr:to>
          <xdr:col>7</xdr:col>
          <xdr:colOff>409575</xdr:colOff>
          <xdr:row>15</xdr:row>
          <xdr:rowOff>180975</xdr:rowOff>
        </xdr:to>
        <xdr:sp>
          <xdr:nvSpPr>
            <xdr:cNvPr id="15395" name="Check Box 2066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5191125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17</xdr:row>
          <xdr:rowOff>9525</xdr:rowOff>
        </xdr:from>
        <xdr:to>
          <xdr:col>7</xdr:col>
          <xdr:colOff>409575</xdr:colOff>
          <xdr:row>17</xdr:row>
          <xdr:rowOff>180975</xdr:rowOff>
        </xdr:to>
        <xdr:sp>
          <xdr:nvSpPr>
            <xdr:cNvPr id="15396" name="Check Box 2068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5191125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18</xdr:row>
          <xdr:rowOff>9525</xdr:rowOff>
        </xdr:from>
        <xdr:to>
          <xdr:col>7</xdr:col>
          <xdr:colOff>409575</xdr:colOff>
          <xdr:row>18</xdr:row>
          <xdr:rowOff>180975</xdr:rowOff>
        </xdr:to>
        <xdr:sp>
          <xdr:nvSpPr>
            <xdr:cNvPr id="15397" name="Check Box 2069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5191125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19</xdr:row>
          <xdr:rowOff>9525</xdr:rowOff>
        </xdr:from>
        <xdr:to>
          <xdr:col>7</xdr:col>
          <xdr:colOff>409575</xdr:colOff>
          <xdr:row>19</xdr:row>
          <xdr:rowOff>180975</xdr:rowOff>
        </xdr:to>
        <xdr:sp>
          <xdr:nvSpPr>
            <xdr:cNvPr id="15398" name="Check Box 2070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5191125" y="4765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22</xdr:row>
          <xdr:rowOff>9525</xdr:rowOff>
        </xdr:from>
        <xdr:to>
          <xdr:col>7</xdr:col>
          <xdr:colOff>409575</xdr:colOff>
          <xdr:row>22</xdr:row>
          <xdr:rowOff>180975</xdr:rowOff>
        </xdr:to>
        <xdr:sp>
          <xdr:nvSpPr>
            <xdr:cNvPr id="15399" name="Check Box 2073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5191125" y="5450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24</xdr:row>
          <xdr:rowOff>9525</xdr:rowOff>
        </xdr:from>
        <xdr:to>
          <xdr:col>7</xdr:col>
          <xdr:colOff>409575</xdr:colOff>
          <xdr:row>24</xdr:row>
          <xdr:rowOff>180975</xdr:rowOff>
        </xdr:to>
        <xdr:sp>
          <xdr:nvSpPr>
            <xdr:cNvPr id="15400" name="Check Box 2075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5191125" y="5908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27</xdr:row>
          <xdr:rowOff>9525</xdr:rowOff>
        </xdr:from>
        <xdr:to>
          <xdr:col>7</xdr:col>
          <xdr:colOff>409575</xdr:colOff>
          <xdr:row>27</xdr:row>
          <xdr:rowOff>180975</xdr:rowOff>
        </xdr:to>
        <xdr:sp>
          <xdr:nvSpPr>
            <xdr:cNvPr id="15401" name="Check Box 2077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5191125" y="6593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29</xdr:row>
          <xdr:rowOff>9525</xdr:rowOff>
        </xdr:from>
        <xdr:to>
          <xdr:col>7</xdr:col>
          <xdr:colOff>409575</xdr:colOff>
          <xdr:row>29</xdr:row>
          <xdr:rowOff>180975</xdr:rowOff>
        </xdr:to>
        <xdr:sp>
          <xdr:nvSpPr>
            <xdr:cNvPr id="15402" name="Check Box 2079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5191125" y="7051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30</xdr:row>
          <xdr:rowOff>9525</xdr:rowOff>
        </xdr:from>
        <xdr:to>
          <xdr:col>7</xdr:col>
          <xdr:colOff>409575</xdr:colOff>
          <xdr:row>30</xdr:row>
          <xdr:rowOff>180975</xdr:rowOff>
        </xdr:to>
        <xdr:sp>
          <xdr:nvSpPr>
            <xdr:cNvPr id="15403" name="Check Box 2080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5191125" y="7279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31</xdr:row>
          <xdr:rowOff>9525</xdr:rowOff>
        </xdr:from>
        <xdr:to>
          <xdr:col>7</xdr:col>
          <xdr:colOff>409575</xdr:colOff>
          <xdr:row>31</xdr:row>
          <xdr:rowOff>180975</xdr:rowOff>
        </xdr:to>
        <xdr:sp>
          <xdr:nvSpPr>
            <xdr:cNvPr id="15404" name="Check Box 2081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5191125" y="7508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33</xdr:row>
          <xdr:rowOff>9525</xdr:rowOff>
        </xdr:from>
        <xdr:to>
          <xdr:col>7</xdr:col>
          <xdr:colOff>409575</xdr:colOff>
          <xdr:row>33</xdr:row>
          <xdr:rowOff>180975</xdr:rowOff>
        </xdr:to>
        <xdr:sp>
          <xdr:nvSpPr>
            <xdr:cNvPr id="15405" name="Check Box 2082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5191125" y="7965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34</xdr:row>
          <xdr:rowOff>9525</xdr:rowOff>
        </xdr:from>
        <xdr:to>
          <xdr:col>7</xdr:col>
          <xdr:colOff>409575</xdr:colOff>
          <xdr:row>34</xdr:row>
          <xdr:rowOff>180975</xdr:rowOff>
        </xdr:to>
        <xdr:sp>
          <xdr:nvSpPr>
            <xdr:cNvPr id="15406" name="Check Box 2083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5191125" y="8194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38</xdr:row>
          <xdr:rowOff>9525</xdr:rowOff>
        </xdr:from>
        <xdr:to>
          <xdr:col>7</xdr:col>
          <xdr:colOff>409575</xdr:colOff>
          <xdr:row>38</xdr:row>
          <xdr:rowOff>180975</xdr:rowOff>
        </xdr:to>
        <xdr:sp>
          <xdr:nvSpPr>
            <xdr:cNvPr id="15408" name="Check Box 2087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191125" y="9108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40</xdr:row>
          <xdr:rowOff>9525</xdr:rowOff>
        </xdr:from>
        <xdr:to>
          <xdr:col>7</xdr:col>
          <xdr:colOff>409575</xdr:colOff>
          <xdr:row>40</xdr:row>
          <xdr:rowOff>180975</xdr:rowOff>
        </xdr:to>
        <xdr:sp>
          <xdr:nvSpPr>
            <xdr:cNvPr id="15409" name="Check Box 208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191125" y="9565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44</xdr:row>
          <xdr:rowOff>9525</xdr:rowOff>
        </xdr:from>
        <xdr:to>
          <xdr:col>7</xdr:col>
          <xdr:colOff>409575</xdr:colOff>
          <xdr:row>44</xdr:row>
          <xdr:rowOff>180975</xdr:rowOff>
        </xdr:to>
        <xdr:sp>
          <xdr:nvSpPr>
            <xdr:cNvPr id="15410" name="Check Box 2092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5191125" y="10480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45</xdr:row>
          <xdr:rowOff>9525</xdr:rowOff>
        </xdr:from>
        <xdr:to>
          <xdr:col>7</xdr:col>
          <xdr:colOff>409575</xdr:colOff>
          <xdr:row>45</xdr:row>
          <xdr:rowOff>180975</xdr:rowOff>
        </xdr:to>
        <xdr:sp>
          <xdr:nvSpPr>
            <xdr:cNvPr id="15411" name="Check Box 2093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191125" y="10708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46</xdr:row>
          <xdr:rowOff>9525</xdr:rowOff>
        </xdr:from>
        <xdr:to>
          <xdr:col>7</xdr:col>
          <xdr:colOff>409575</xdr:colOff>
          <xdr:row>46</xdr:row>
          <xdr:rowOff>180975</xdr:rowOff>
        </xdr:to>
        <xdr:sp>
          <xdr:nvSpPr>
            <xdr:cNvPr id="15412" name="Check Box 2094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5191125" y="10937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48</xdr:row>
          <xdr:rowOff>9525</xdr:rowOff>
        </xdr:from>
        <xdr:to>
          <xdr:col>7</xdr:col>
          <xdr:colOff>409575</xdr:colOff>
          <xdr:row>48</xdr:row>
          <xdr:rowOff>180975</xdr:rowOff>
        </xdr:to>
        <xdr:sp>
          <xdr:nvSpPr>
            <xdr:cNvPr id="15413" name="Check Box 2095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5191125" y="11394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49</xdr:row>
          <xdr:rowOff>9525</xdr:rowOff>
        </xdr:from>
        <xdr:to>
          <xdr:col>7</xdr:col>
          <xdr:colOff>409575</xdr:colOff>
          <xdr:row>49</xdr:row>
          <xdr:rowOff>180975</xdr:rowOff>
        </xdr:to>
        <xdr:sp>
          <xdr:nvSpPr>
            <xdr:cNvPr id="15414" name="Check Box 2096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5191125" y="11623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50</xdr:row>
          <xdr:rowOff>9525</xdr:rowOff>
        </xdr:from>
        <xdr:to>
          <xdr:col>7</xdr:col>
          <xdr:colOff>409575</xdr:colOff>
          <xdr:row>50</xdr:row>
          <xdr:rowOff>180975</xdr:rowOff>
        </xdr:to>
        <xdr:sp>
          <xdr:nvSpPr>
            <xdr:cNvPr id="15415" name="Check Box 2097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5191125" y="118516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51</xdr:row>
          <xdr:rowOff>9525</xdr:rowOff>
        </xdr:from>
        <xdr:to>
          <xdr:col>7</xdr:col>
          <xdr:colOff>409575</xdr:colOff>
          <xdr:row>51</xdr:row>
          <xdr:rowOff>180975</xdr:rowOff>
        </xdr:to>
        <xdr:sp>
          <xdr:nvSpPr>
            <xdr:cNvPr id="15416" name="Check Box 2098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5191125" y="120802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19050</xdr:rowOff>
        </xdr:from>
        <xdr:to>
          <xdr:col>15</xdr:col>
          <xdr:colOff>381000</xdr:colOff>
          <xdr:row>4</xdr:row>
          <xdr:rowOff>190500</xdr:rowOff>
        </xdr:to>
        <xdr:sp>
          <xdr:nvSpPr>
            <xdr:cNvPr id="15417" name="Check Box 2099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9820275" y="1345565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5</xdr:row>
          <xdr:rowOff>9525</xdr:rowOff>
        </xdr:from>
        <xdr:to>
          <xdr:col>15</xdr:col>
          <xdr:colOff>409575</xdr:colOff>
          <xdr:row>5</xdr:row>
          <xdr:rowOff>180975</xdr:rowOff>
        </xdr:to>
        <xdr:sp>
          <xdr:nvSpPr>
            <xdr:cNvPr id="15418" name="Check Box 2100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9848850" y="1564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7</xdr:row>
          <xdr:rowOff>9525</xdr:rowOff>
        </xdr:from>
        <xdr:to>
          <xdr:col>15</xdr:col>
          <xdr:colOff>409575</xdr:colOff>
          <xdr:row>7</xdr:row>
          <xdr:rowOff>180975</xdr:rowOff>
        </xdr:to>
        <xdr:sp>
          <xdr:nvSpPr>
            <xdr:cNvPr id="15419" name="Check Box 2102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9848850" y="2021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10</xdr:row>
          <xdr:rowOff>9525</xdr:rowOff>
        </xdr:from>
        <xdr:to>
          <xdr:col>15</xdr:col>
          <xdr:colOff>409575</xdr:colOff>
          <xdr:row>10</xdr:row>
          <xdr:rowOff>180975</xdr:rowOff>
        </xdr:to>
        <xdr:sp>
          <xdr:nvSpPr>
            <xdr:cNvPr id="15420" name="Check Box 2105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9848850" y="2707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11</xdr:row>
          <xdr:rowOff>9525</xdr:rowOff>
        </xdr:from>
        <xdr:to>
          <xdr:col>15</xdr:col>
          <xdr:colOff>409575</xdr:colOff>
          <xdr:row>11</xdr:row>
          <xdr:rowOff>180975</xdr:rowOff>
        </xdr:to>
        <xdr:sp>
          <xdr:nvSpPr>
            <xdr:cNvPr id="15421" name="Check Box 2106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9848850" y="2936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12</xdr:row>
          <xdr:rowOff>9525</xdr:rowOff>
        </xdr:from>
        <xdr:to>
          <xdr:col>15</xdr:col>
          <xdr:colOff>409575</xdr:colOff>
          <xdr:row>12</xdr:row>
          <xdr:rowOff>180975</xdr:rowOff>
        </xdr:to>
        <xdr:sp>
          <xdr:nvSpPr>
            <xdr:cNvPr id="15422" name="Check Box 2107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9848850" y="3164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14</xdr:row>
          <xdr:rowOff>9525</xdr:rowOff>
        </xdr:from>
        <xdr:to>
          <xdr:col>15</xdr:col>
          <xdr:colOff>409575</xdr:colOff>
          <xdr:row>14</xdr:row>
          <xdr:rowOff>180975</xdr:rowOff>
        </xdr:to>
        <xdr:sp>
          <xdr:nvSpPr>
            <xdr:cNvPr id="15423" name="Check Box 2109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9848850" y="36220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15</xdr:row>
          <xdr:rowOff>9525</xdr:rowOff>
        </xdr:from>
        <xdr:to>
          <xdr:col>15</xdr:col>
          <xdr:colOff>409575</xdr:colOff>
          <xdr:row>15</xdr:row>
          <xdr:rowOff>180975</xdr:rowOff>
        </xdr:to>
        <xdr:sp>
          <xdr:nvSpPr>
            <xdr:cNvPr id="15424" name="Check Box 2110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9848850" y="3850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17</xdr:row>
          <xdr:rowOff>9525</xdr:rowOff>
        </xdr:from>
        <xdr:to>
          <xdr:col>15</xdr:col>
          <xdr:colOff>409575</xdr:colOff>
          <xdr:row>17</xdr:row>
          <xdr:rowOff>180975</xdr:rowOff>
        </xdr:to>
        <xdr:sp>
          <xdr:nvSpPr>
            <xdr:cNvPr id="15425" name="Check Box 2111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9848850" y="43078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18</xdr:row>
          <xdr:rowOff>9525</xdr:rowOff>
        </xdr:from>
        <xdr:to>
          <xdr:col>15</xdr:col>
          <xdr:colOff>409575</xdr:colOff>
          <xdr:row>18</xdr:row>
          <xdr:rowOff>180975</xdr:rowOff>
        </xdr:to>
        <xdr:sp>
          <xdr:nvSpPr>
            <xdr:cNvPr id="15426" name="Check Box 2112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9848850" y="45364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21</xdr:row>
          <xdr:rowOff>9525</xdr:rowOff>
        </xdr:from>
        <xdr:to>
          <xdr:col>15</xdr:col>
          <xdr:colOff>409575</xdr:colOff>
          <xdr:row>21</xdr:row>
          <xdr:rowOff>180975</xdr:rowOff>
        </xdr:to>
        <xdr:sp>
          <xdr:nvSpPr>
            <xdr:cNvPr id="15427" name="Check Box 2113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9848850" y="52222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25</xdr:row>
          <xdr:rowOff>9525</xdr:rowOff>
        </xdr:from>
        <xdr:to>
          <xdr:col>15</xdr:col>
          <xdr:colOff>409575</xdr:colOff>
          <xdr:row>25</xdr:row>
          <xdr:rowOff>180975</xdr:rowOff>
        </xdr:to>
        <xdr:sp>
          <xdr:nvSpPr>
            <xdr:cNvPr id="15428" name="Check Box 2115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9848850" y="6136640"/>
              <a:ext cx="2571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29</xdr:row>
          <xdr:rowOff>9525</xdr:rowOff>
        </xdr:from>
        <xdr:to>
          <xdr:col>15</xdr:col>
          <xdr:colOff>409575</xdr:colOff>
          <xdr:row>29</xdr:row>
          <xdr:rowOff>180975</xdr:rowOff>
        </xdr:to>
        <xdr:sp>
          <xdr:nvSpPr>
            <xdr:cNvPr id="15429" name="Check Box 2116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9848850" y="7051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32</xdr:row>
          <xdr:rowOff>9525</xdr:rowOff>
        </xdr:from>
        <xdr:to>
          <xdr:col>15</xdr:col>
          <xdr:colOff>409575</xdr:colOff>
          <xdr:row>32</xdr:row>
          <xdr:rowOff>180975</xdr:rowOff>
        </xdr:to>
        <xdr:sp>
          <xdr:nvSpPr>
            <xdr:cNvPr id="15431" name="Check Box 2119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9848850" y="77368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33</xdr:row>
          <xdr:rowOff>9525</xdr:rowOff>
        </xdr:from>
        <xdr:to>
          <xdr:col>15</xdr:col>
          <xdr:colOff>409575</xdr:colOff>
          <xdr:row>33</xdr:row>
          <xdr:rowOff>180975</xdr:rowOff>
        </xdr:to>
        <xdr:sp>
          <xdr:nvSpPr>
            <xdr:cNvPr id="15432" name="Check Box 2120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9848850" y="7965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37</xdr:row>
          <xdr:rowOff>9525</xdr:rowOff>
        </xdr:from>
        <xdr:to>
          <xdr:col>15</xdr:col>
          <xdr:colOff>409575</xdr:colOff>
          <xdr:row>37</xdr:row>
          <xdr:rowOff>180975</xdr:rowOff>
        </xdr:to>
        <xdr:sp>
          <xdr:nvSpPr>
            <xdr:cNvPr id="15433" name="Check Box 212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9848850" y="88798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39</xdr:row>
          <xdr:rowOff>9525</xdr:rowOff>
        </xdr:from>
        <xdr:to>
          <xdr:col>15</xdr:col>
          <xdr:colOff>409575</xdr:colOff>
          <xdr:row>39</xdr:row>
          <xdr:rowOff>180975</xdr:rowOff>
        </xdr:to>
        <xdr:sp>
          <xdr:nvSpPr>
            <xdr:cNvPr id="15434" name="Check Box 2125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9848850" y="93370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12</xdr:col>
      <xdr:colOff>0</xdr:colOff>
      <xdr:row>1</xdr:row>
      <xdr:rowOff>0</xdr:rowOff>
    </xdr:from>
    <xdr:to>
      <xdr:col>12</xdr:col>
      <xdr:colOff>533400</xdr:colOff>
      <xdr:row>1</xdr:row>
      <xdr:rowOff>257810</xdr:rowOff>
    </xdr:to>
    <xdr:sp>
      <xdr:nvSpPr>
        <xdr:cNvPr id="2" name="テキスト ボックス 83"/>
        <xdr:cNvSpPr txBox="1"/>
      </xdr:nvSpPr>
      <xdr:spPr>
        <a:xfrm>
          <a:off x="8391525" y="182880"/>
          <a:ext cx="533400" cy="25781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36576" tIns="41148" rIns="0" bIns="0" anchor="t" anchorCtr="0" upright="1"/>
        <a:lstStyle/>
        <a:p>
          <a:pPr algn="l" rtl="0"/>
          <a:r>
            <a:rPr lang="zh-CN" altLang="en-US" sz="1200" u="sng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 panose="020B0400000000000000" charset="-128"/>
              <a:ea typeface="游ゴシック" panose="020B0400000000000000" charset="-128"/>
              <a:cs typeface="游ゴシック" panose="020B0400000000000000" charset="-128"/>
              <a:sym typeface="游ゴシック" panose="020B0400000000000000" charset="-128"/>
            </a:rPr>
            <a:t>豊川</a:t>
          </a:r>
          <a:endParaRPr lang="zh-CN" altLang="en-US" sz="1200" u="sng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游ゴシック" panose="020B0400000000000000" charset="-128"/>
            <a:ea typeface="游ゴシック" panose="020B0400000000000000" charset="-128"/>
            <a:cs typeface="游ゴシック" panose="020B0400000000000000" charset="-128"/>
            <a:sym typeface="游ゴシック" panose="020B040000000000000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43</xdr:row>
          <xdr:rowOff>9525</xdr:rowOff>
        </xdr:from>
        <xdr:to>
          <xdr:col>7</xdr:col>
          <xdr:colOff>409575</xdr:colOff>
          <xdr:row>43</xdr:row>
          <xdr:rowOff>180975</xdr:rowOff>
        </xdr:to>
        <xdr:sp>
          <xdr:nvSpPr>
            <xdr:cNvPr id="15702" name="Check Box 2092" hidden="1">
              <a:extLst>
                <a:ext uri="{63B3BB69-23CF-44E3-9099-C40C66FF867C}">
                  <a14:compatExt spid="_x0000_s15702"/>
                </a:ext>
              </a:extLst>
            </xdr:cNvPr>
            <xdr:cNvSpPr/>
          </xdr:nvSpPr>
          <xdr:spPr>
            <a:xfrm>
              <a:off x="5191125" y="10251440"/>
              <a:ext cx="25717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7" Type="http://schemas.openxmlformats.org/officeDocument/2006/relationships/ctrlProp" Target="../ctrlProps/ctrlProp216.xml"/><Relationship Id="rId86" Type="http://schemas.openxmlformats.org/officeDocument/2006/relationships/ctrlProp" Target="../ctrlProps/ctrlProp215.xml"/><Relationship Id="rId85" Type="http://schemas.openxmlformats.org/officeDocument/2006/relationships/ctrlProp" Target="../ctrlProps/ctrlProp214.xml"/><Relationship Id="rId84" Type="http://schemas.openxmlformats.org/officeDocument/2006/relationships/ctrlProp" Target="../ctrlProps/ctrlProp213.xml"/><Relationship Id="rId83" Type="http://schemas.openxmlformats.org/officeDocument/2006/relationships/ctrlProp" Target="../ctrlProps/ctrlProp212.xml"/><Relationship Id="rId82" Type="http://schemas.openxmlformats.org/officeDocument/2006/relationships/ctrlProp" Target="../ctrlProps/ctrlProp211.xml"/><Relationship Id="rId81" Type="http://schemas.openxmlformats.org/officeDocument/2006/relationships/ctrlProp" Target="../ctrlProps/ctrlProp210.xml"/><Relationship Id="rId80" Type="http://schemas.openxmlformats.org/officeDocument/2006/relationships/ctrlProp" Target="../ctrlProps/ctrlProp209.xml"/><Relationship Id="rId8" Type="http://schemas.openxmlformats.org/officeDocument/2006/relationships/ctrlProp" Target="../ctrlProps/ctrlProp137.xml"/><Relationship Id="rId79" Type="http://schemas.openxmlformats.org/officeDocument/2006/relationships/ctrlProp" Target="../ctrlProps/ctrlProp208.xml"/><Relationship Id="rId78" Type="http://schemas.openxmlformats.org/officeDocument/2006/relationships/ctrlProp" Target="../ctrlProps/ctrlProp207.xml"/><Relationship Id="rId77" Type="http://schemas.openxmlformats.org/officeDocument/2006/relationships/ctrlProp" Target="../ctrlProps/ctrlProp206.xml"/><Relationship Id="rId76" Type="http://schemas.openxmlformats.org/officeDocument/2006/relationships/ctrlProp" Target="../ctrlProps/ctrlProp205.xml"/><Relationship Id="rId75" Type="http://schemas.openxmlformats.org/officeDocument/2006/relationships/ctrlProp" Target="../ctrlProps/ctrlProp204.xml"/><Relationship Id="rId74" Type="http://schemas.openxmlformats.org/officeDocument/2006/relationships/ctrlProp" Target="../ctrlProps/ctrlProp203.xml"/><Relationship Id="rId73" Type="http://schemas.openxmlformats.org/officeDocument/2006/relationships/ctrlProp" Target="../ctrlProps/ctrlProp202.xml"/><Relationship Id="rId72" Type="http://schemas.openxmlformats.org/officeDocument/2006/relationships/ctrlProp" Target="../ctrlProps/ctrlProp201.xml"/><Relationship Id="rId71" Type="http://schemas.openxmlformats.org/officeDocument/2006/relationships/ctrlProp" Target="../ctrlProps/ctrlProp200.xml"/><Relationship Id="rId70" Type="http://schemas.openxmlformats.org/officeDocument/2006/relationships/ctrlProp" Target="../ctrlProps/ctrlProp199.xml"/><Relationship Id="rId7" Type="http://schemas.openxmlformats.org/officeDocument/2006/relationships/ctrlProp" Target="../ctrlProps/ctrlProp136.xml"/><Relationship Id="rId69" Type="http://schemas.openxmlformats.org/officeDocument/2006/relationships/ctrlProp" Target="../ctrlProps/ctrlProp198.xml"/><Relationship Id="rId68" Type="http://schemas.openxmlformats.org/officeDocument/2006/relationships/ctrlProp" Target="../ctrlProps/ctrlProp197.xml"/><Relationship Id="rId67" Type="http://schemas.openxmlformats.org/officeDocument/2006/relationships/ctrlProp" Target="../ctrlProps/ctrlProp196.xml"/><Relationship Id="rId66" Type="http://schemas.openxmlformats.org/officeDocument/2006/relationships/ctrlProp" Target="../ctrlProps/ctrlProp195.xml"/><Relationship Id="rId65" Type="http://schemas.openxmlformats.org/officeDocument/2006/relationships/ctrlProp" Target="../ctrlProps/ctrlProp194.xml"/><Relationship Id="rId64" Type="http://schemas.openxmlformats.org/officeDocument/2006/relationships/ctrlProp" Target="../ctrlProps/ctrlProp193.xml"/><Relationship Id="rId63" Type="http://schemas.openxmlformats.org/officeDocument/2006/relationships/ctrlProp" Target="../ctrlProps/ctrlProp192.xml"/><Relationship Id="rId62" Type="http://schemas.openxmlformats.org/officeDocument/2006/relationships/ctrlProp" Target="../ctrlProps/ctrlProp191.xml"/><Relationship Id="rId61" Type="http://schemas.openxmlformats.org/officeDocument/2006/relationships/ctrlProp" Target="../ctrlProps/ctrlProp190.xml"/><Relationship Id="rId60" Type="http://schemas.openxmlformats.org/officeDocument/2006/relationships/ctrlProp" Target="../ctrlProps/ctrlProp189.xml"/><Relationship Id="rId6" Type="http://schemas.openxmlformats.org/officeDocument/2006/relationships/ctrlProp" Target="../ctrlProps/ctrlProp135.xml"/><Relationship Id="rId59" Type="http://schemas.openxmlformats.org/officeDocument/2006/relationships/ctrlProp" Target="../ctrlProps/ctrlProp188.xml"/><Relationship Id="rId58" Type="http://schemas.openxmlformats.org/officeDocument/2006/relationships/ctrlProp" Target="../ctrlProps/ctrlProp187.xml"/><Relationship Id="rId57" Type="http://schemas.openxmlformats.org/officeDocument/2006/relationships/ctrlProp" Target="../ctrlProps/ctrlProp186.xml"/><Relationship Id="rId56" Type="http://schemas.openxmlformats.org/officeDocument/2006/relationships/ctrlProp" Target="../ctrlProps/ctrlProp185.xml"/><Relationship Id="rId55" Type="http://schemas.openxmlformats.org/officeDocument/2006/relationships/ctrlProp" Target="../ctrlProps/ctrlProp184.xml"/><Relationship Id="rId54" Type="http://schemas.openxmlformats.org/officeDocument/2006/relationships/ctrlProp" Target="../ctrlProps/ctrlProp183.xml"/><Relationship Id="rId53" Type="http://schemas.openxmlformats.org/officeDocument/2006/relationships/ctrlProp" Target="../ctrlProps/ctrlProp182.xml"/><Relationship Id="rId52" Type="http://schemas.openxmlformats.org/officeDocument/2006/relationships/ctrlProp" Target="../ctrlProps/ctrlProp181.xml"/><Relationship Id="rId51" Type="http://schemas.openxmlformats.org/officeDocument/2006/relationships/ctrlProp" Target="../ctrlProps/ctrlProp180.xml"/><Relationship Id="rId50" Type="http://schemas.openxmlformats.org/officeDocument/2006/relationships/ctrlProp" Target="../ctrlProps/ctrlProp179.xml"/><Relationship Id="rId5" Type="http://schemas.openxmlformats.org/officeDocument/2006/relationships/ctrlProp" Target="../ctrlProps/ctrlProp134.xml"/><Relationship Id="rId49" Type="http://schemas.openxmlformats.org/officeDocument/2006/relationships/ctrlProp" Target="../ctrlProps/ctrlProp178.xml"/><Relationship Id="rId48" Type="http://schemas.openxmlformats.org/officeDocument/2006/relationships/ctrlProp" Target="../ctrlProps/ctrlProp177.xml"/><Relationship Id="rId47" Type="http://schemas.openxmlformats.org/officeDocument/2006/relationships/ctrlProp" Target="../ctrlProps/ctrlProp176.xml"/><Relationship Id="rId46" Type="http://schemas.openxmlformats.org/officeDocument/2006/relationships/ctrlProp" Target="../ctrlProps/ctrlProp175.xml"/><Relationship Id="rId45" Type="http://schemas.openxmlformats.org/officeDocument/2006/relationships/ctrlProp" Target="../ctrlProps/ctrlProp174.xml"/><Relationship Id="rId44" Type="http://schemas.openxmlformats.org/officeDocument/2006/relationships/ctrlProp" Target="../ctrlProps/ctrlProp173.xml"/><Relationship Id="rId43" Type="http://schemas.openxmlformats.org/officeDocument/2006/relationships/ctrlProp" Target="../ctrlProps/ctrlProp172.xml"/><Relationship Id="rId42" Type="http://schemas.openxmlformats.org/officeDocument/2006/relationships/ctrlProp" Target="../ctrlProps/ctrlProp171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3.xml"/><Relationship Id="rId8" Type="http://schemas.openxmlformats.org/officeDocument/2006/relationships/ctrlProp" Target="../ctrlProps/ctrlProp222.xml"/><Relationship Id="rId7" Type="http://schemas.openxmlformats.org/officeDocument/2006/relationships/ctrlProp" Target="../ctrlProps/ctrlProp221.xml"/><Relationship Id="rId67" Type="http://schemas.openxmlformats.org/officeDocument/2006/relationships/ctrlProp" Target="../ctrlProps/ctrlProp281.xml"/><Relationship Id="rId66" Type="http://schemas.openxmlformats.org/officeDocument/2006/relationships/ctrlProp" Target="../ctrlProps/ctrlProp280.xml"/><Relationship Id="rId65" Type="http://schemas.openxmlformats.org/officeDocument/2006/relationships/ctrlProp" Target="../ctrlProps/ctrlProp279.xml"/><Relationship Id="rId64" Type="http://schemas.openxmlformats.org/officeDocument/2006/relationships/ctrlProp" Target="../ctrlProps/ctrlProp278.xml"/><Relationship Id="rId63" Type="http://schemas.openxmlformats.org/officeDocument/2006/relationships/ctrlProp" Target="../ctrlProps/ctrlProp277.xml"/><Relationship Id="rId62" Type="http://schemas.openxmlformats.org/officeDocument/2006/relationships/ctrlProp" Target="../ctrlProps/ctrlProp276.xml"/><Relationship Id="rId61" Type="http://schemas.openxmlformats.org/officeDocument/2006/relationships/ctrlProp" Target="../ctrlProps/ctrlProp275.xml"/><Relationship Id="rId60" Type="http://schemas.openxmlformats.org/officeDocument/2006/relationships/ctrlProp" Target="../ctrlProps/ctrlProp274.xml"/><Relationship Id="rId6" Type="http://schemas.openxmlformats.org/officeDocument/2006/relationships/ctrlProp" Target="../ctrlProps/ctrlProp220.xml"/><Relationship Id="rId59" Type="http://schemas.openxmlformats.org/officeDocument/2006/relationships/ctrlProp" Target="../ctrlProps/ctrlProp273.xml"/><Relationship Id="rId58" Type="http://schemas.openxmlformats.org/officeDocument/2006/relationships/ctrlProp" Target="../ctrlProps/ctrlProp272.xml"/><Relationship Id="rId57" Type="http://schemas.openxmlformats.org/officeDocument/2006/relationships/ctrlProp" Target="../ctrlProps/ctrlProp271.xml"/><Relationship Id="rId56" Type="http://schemas.openxmlformats.org/officeDocument/2006/relationships/ctrlProp" Target="../ctrlProps/ctrlProp270.xml"/><Relationship Id="rId55" Type="http://schemas.openxmlformats.org/officeDocument/2006/relationships/ctrlProp" Target="../ctrlProps/ctrlProp269.xml"/><Relationship Id="rId54" Type="http://schemas.openxmlformats.org/officeDocument/2006/relationships/ctrlProp" Target="../ctrlProps/ctrlProp268.xml"/><Relationship Id="rId53" Type="http://schemas.openxmlformats.org/officeDocument/2006/relationships/ctrlProp" Target="../ctrlProps/ctrlProp267.xml"/><Relationship Id="rId52" Type="http://schemas.openxmlformats.org/officeDocument/2006/relationships/ctrlProp" Target="../ctrlProps/ctrlProp266.xml"/><Relationship Id="rId51" Type="http://schemas.openxmlformats.org/officeDocument/2006/relationships/ctrlProp" Target="../ctrlProps/ctrlProp265.xml"/><Relationship Id="rId50" Type="http://schemas.openxmlformats.org/officeDocument/2006/relationships/ctrlProp" Target="../ctrlProps/ctrlProp264.xml"/><Relationship Id="rId5" Type="http://schemas.openxmlformats.org/officeDocument/2006/relationships/ctrlProp" Target="../ctrlProps/ctrlProp219.xml"/><Relationship Id="rId49" Type="http://schemas.openxmlformats.org/officeDocument/2006/relationships/ctrlProp" Target="../ctrlProps/ctrlProp263.xml"/><Relationship Id="rId48" Type="http://schemas.openxmlformats.org/officeDocument/2006/relationships/ctrlProp" Target="../ctrlProps/ctrlProp262.xml"/><Relationship Id="rId47" Type="http://schemas.openxmlformats.org/officeDocument/2006/relationships/ctrlProp" Target="../ctrlProps/ctrlProp261.xml"/><Relationship Id="rId46" Type="http://schemas.openxmlformats.org/officeDocument/2006/relationships/ctrlProp" Target="../ctrlProps/ctrlProp260.xml"/><Relationship Id="rId45" Type="http://schemas.openxmlformats.org/officeDocument/2006/relationships/ctrlProp" Target="../ctrlProps/ctrlProp259.xml"/><Relationship Id="rId44" Type="http://schemas.openxmlformats.org/officeDocument/2006/relationships/ctrlProp" Target="../ctrlProps/ctrlProp258.xml"/><Relationship Id="rId43" Type="http://schemas.openxmlformats.org/officeDocument/2006/relationships/ctrlProp" Target="../ctrlProps/ctrlProp257.xml"/><Relationship Id="rId42" Type="http://schemas.openxmlformats.org/officeDocument/2006/relationships/ctrlProp" Target="../ctrlProps/ctrlProp256.xml"/><Relationship Id="rId41" Type="http://schemas.openxmlformats.org/officeDocument/2006/relationships/ctrlProp" Target="../ctrlProps/ctrlProp255.xml"/><Relationship Id="rId40" Type="http://schemas.openxmlformats.org/officeDocument/2006/relationships/ctrlProp" Target="../ctrlProps/ctrlProp254.xml"/><Relationship Id="rId4" Type="http://schemas.openxmlformats.org/officeDocument/2006/relationships/ctrlProp" Target="../ctrlProps/ctrlProp218.xml"/><Relationship Id="rId39" Type="http://schemas.openxmlformats.org/officeDocument/2006/relationships/ctrlProp" Target="../ctrlProps/ctrlProp253.xml"/><Relationship Id="rId38" Type="http://schemas.openxmlformats.org/officeDocument/2006/relationships/ctrlProp" Target="../ctrlProps/ctrlProp252.xml"/><Relationship Id="rId37" Type="http://schemas.openxmlformats.org/officeDocument/2006/relationships/ctrlProp" Target="../ctrlProps/ctrlProp251.xml"/><Relationship Id="rId36" Type="http://schemas.openxmlformats.org/officeDocument/2006/relationships/ctrlProp" Target="../ctrlProps/ctrlProp250.xml"/><Relationship Id="rId35" Type="http://schemas.openxmlformats.org/officeDocument/2006/relationships/ctrlProp" Target="../ctrlProps/ctrlProp249.xml"/><Relationship Id="rId34" Type="http://schemas.openxmlformats.org/officeDocument/2006/relationships/ctrlProp" Target="../ctrlProps/ctrlProp248.xml"/><Relationship Id="rId33" Type="http://schemas.openxmlformats.org/officeDocument/2006/relationships/ctrlProp" Target="../ctrlProps/ctrlProp247.xml"/><Relationship Id="rId32" Type="http://schemas.openxmlformats.org/officeDocument/2006/relationships/ctrlProp" Target="../ctrlProps/ctrlProp246.xml"/><Relationship Id="rId31" Type="http://schemas.openxmlformats.org/officeDocument/2006/relationships/ctrlProp" Target="../ctrlProps/ctrlProp245.xml"/><Relationship Id="rId30" Type="http://schemas.openxmlformats.org/officeDocument/2006/relationships/ctrlProp" Target="../ctrlProps/ctrlProp244.xml"/><Relationship Id="rId3" Type="http://schemas.openxmlformats.org/officeDocument/2006/relationships/ctrlProp" Target="../ctrlProps/ctrlProp217.xml"/><Relationship Id="rId29" Type="http://schemas.openxmlformats.org/officeDocument/2006/relationships/ctrlProp" Target="../ctrlProps/ctrlProp243.xml"/><Relationship Id="rId28" Type="http://schemas.openxmlformats.org/officeDocument/2006/relationships/ctrlProp" Target="../ctrlProps/ctrlProp242.xml"/><Relationship Id="rId27" Type="http://schemas.openxmlformats.org/officeDocument/2006/relationships/ctrlProp" Target="../ctrlProps/ctrlProp241.xml"/><Relationship Id="rId26" Type="http://schemas.openxmlformats.org/officeDocument/2006/relationships/ctrlProp" Target="../ctrlProps/ctrlProp240.xml"/><Relationship Id="rId25" Type="http://schemas.openxmlformats.org/officeDocument/2006/relationships/ctrlProp" Target="../ctrlProps/ctrlProp239.xml"/><Relationship Id="rId24" Type="http://schemas.openxmlformats.org/officeDocument/2006/relationships/ctrlProp" Target="../ctrlProps/ctrlProp238.xml"/><Relationship Id="rId23" Type="http://schemas.openxmlformats.org/officeDocument/2006/relationships/ctrlProp" Target="../ctrlProps/ctrlProp237.xml"/><Relationship Id="rId22" Type="http://schemas.openxmlformats.org/officeDocument/2006/relationships/ctrlProp" Target="../ctrlProps/ctrlProp236.xml"/><Relationship Id="rId21" Type="http://schemas.openxmlformats.org/officeDocument/2006/relationships/ctrlProp" Target="../ctrlProps/ctrlProp235.xml"/><Relationship Id="rId20" Type="http://schemas.openxmlformats.org/officeDocument/2006/relationships/ctrlProp" Target="../ctrlProps/ctrlProp23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33.xml"/><Relationship Id="rId18" Type="http://schemas.openxmlformats.org/officeDocument/2006/relationships/ctrlProp" Target="../ctrlProps/ctrlProp232.xml"/><Relationship Id="rId17" Type="http://schemas.openxmlformats.org/officeDocument/2006/relationships/ctrlProp" Target="../ctrlProps/ctrlProp231.xml"/><Relationship Id="rId16" Type="http://schemas.openxmlformats.org/officeDocument/2006/relationships/ctrlProp" Target="../ctrlProps/ctrlProp230.xml"/><Relationship Id="rId15" Type="http://schemas.openxmlformats.org/officeDocument/2006/relationships/ctrlProp" Target="../ctrlProps/ctrlProp229.xml"/><Relationship Id="rId14" Type="http://schemas.openxmlformats.org/officeDocument/2006/relationships/ctrlProp" Target="../ctrlProps/ctrlProp228.xml"/><Relationship Id="rId13" Type="http://schemas.openxmlformats.org/officeDocument/2006/relationships/ctrlProp" Target="../ctrlProps/ctrlProp227.xml"/><Relationship Id="rId12" Type="http://schemas.openxmlformats.org/officeDocument/2006/relationships/ctrlProp" Target="../ctrlProps/ctrlProp226.xml"/><Relationship Id="rId11" Type="http://schemas.openxmlformats.org/officeDocument/2006/relationships/ctrlProp" Target="../ctrlProps/ctrlProp225.xml"/><Relationship Id="rId10" Type="http://schemas.openxmlformats.org/officeDocument/2006/relationships/ctrlProp" Target="../ctrlProps/ctrlProp224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Y79"/>
  <sheetViews>
    <sheetView tabSelected="1" zoomScale="85" zoomScaleNormal="85" workbookViewId="0">
      <pane xSplit="1" ySplit="2" topLeftCell="B27" activePane="bottomRight" state="frozen"/>
      <selection/>
      <selection pane="topRight"/>
      <selection pane="bottomLeft"/>
      <selection pane="bottomRight" activeCell="Q39" sqref="Q39"/>
    </sheetView>
  </sheetViews>
  <sheetFormatPr defaultColWidth="9" defaultRowHeight="14.4"/>
  <cols>
    <col min="1" max="1" width="4" customWidth="1"/>
    <col min="2" max="2" width="4.125" customWidth="1"/>
    <col min="3" max="3" width="27.625" style="1" customWidth="1"/>
    <col min="4" max="4" width="8.45833333333333" style="323" customWidth="1"/>
    <col min="5" max="5" width="2.94166666666667" style="323" hidden="1" customWidth="1"/>
    <col min="6" max="6" width="3.875" style="324" customWidth="1"/>
    <col min="7" max="7" width="7.625" style="323" customWidth="1"/>
    <col min="8" max="8" width="8.875" style="323" hidden="1" customWidth="1"/>
    <col min="9" max="9" width="3.875" style="324" customWidth="1"/>
    <col min="10" max="10" width="7.625" style="323" customWidth="1"/>
    <col min="11" max="11" width="8.875" style="323" hidden="1" customWidth="1"/>
    <col min="12" max="12" width="3.875" style="324" customWidth="1"/>
    <col min="13" max="13" width="6.625" style="1" customWidth="1"/>
    <col min="14" max="14" width="2.125" style="1" customWidth="1"/>
    <col min="15" max="16" width="3.875" style="1" customWidth="1"/>
    <col min="17" max="17" width="26.125" style="1" customWidth="1"/>
    <col min="18" max="18" width="7.625" style="323" customWidth="1"/>
    <col min="19" max="19" width="2.58333333333333" style="323" hidden="1" customWidth="1"/>
    <col min="20" max="20" width="3.875" style="324" customWidth="1"/>
    <col min="21" max="21" width="7.625" style="323" customWidth="1"/>
    <col min="22" max="22" width="2.46666666666667" style="323" hidden="1" customWidth="1"/>
    <col min="23" max="23" width="3.875" style="324" customWidth="1"/>
    <col min="24" max="24" width="7.625" style="323" customWidth="1"/>
    <col min="25" max="25" width="8.875" style="323" hidden="1" customWidth="1"/>
    <col min="26" max="26" width="3.875" style="324" customWidth="1"/>
    <col min="27" max="27" width="6.875" style="1" customWidth="1"/>
    <col min="28" max="28" width="2.125" style="1" customWidth="1"/>
    <col min="29" max="29" width="3.875" style="1" customWidth="1"/>
    <col min="30" max="30" width="26.125" style="1" customWidth="1"/>
    <col min="31" max="31" width="8.25" style="323" customWidth="1"/>
    <col min="32" max="32" width="8.875" style="323" hidden="1" customWidth="1"/>
    <col min="33" max="33" width="3.875" style="324" customWidth="1"/>
    <col min="34" max="34" width="7.4" style="323" customWidth="1"/>
    <col min="35" max="35" width="0.358333333333333" style="323" hidden="1" customWidth="1"/>
    <col min="36" max="36" width="3.875" style="324" customWidth="1"/>
    <col min="37" max="37" width="6.875" style="1" customWidth="1"/>
    <col min="38" max="38" width="4" style="1" customWidth="1"/>
    <col min="39" max="39" width="8.35" style="325" customWidth="1"/>
    <col min="40" max="40" width="6.23333333333333" style="325" customWidth="1"/>
    <col min="41" max="41" width="8.625" style="211" customWidth="1"/>
    <col min="42" max="42" width="8.125" style="211" hidden="1" customWidth="1"/>
    <col min="43" max="43" width="3.875" style="211" customWidth="1"/>
    <col min="44" max="44" width="8.625" style="211" customWidth="1"/>
    <col min="45" max="45" width="5.125" style="211" hidden="1" customWidth="1"/>
    <col min="46" max="46" width="3.875" style="211" customWidth="1"/>
    <col min="47" max="47" width="5" style="211" customWidth="1"/>
    <col min="48" max="49" width="5" style="326" customWidth="1"/>
    <col min="50" max="50" width="2.25" style="327" customWidth="1"/>
    <col min="51" max="244" width="9" style="1" customWidth="1"/>
    <col min="245" max="249" width="9" customWidth="1"/>
  </cols>
  <sheetData>
    <row r="2" ht="51.95" customHeight="1" spans="1:50">
      <c r="A2" s="4" t="s">
        <v>0</v>
      </c>
      <c r="B2" s="4"/>
      <c r="C2" s="4"/>
      <c r="D2" s="328"/>
      <c r="E2" s="328"/>
      <c r="F2" s="329"/>
      <c r="G2" s="328"/>
      <c r="H2" s="328"/>
      <c r="I2" s="329"/>
      <c r="J2" s="328"/>
      <c r="K2" s="328"/>
      <c r="L2" s="329"/>
      <c r="M2" s="424"/>
      <c r="N2" s="4"/>
      <c r="O2" s="4"/>
      <c r="Q2" s="465">
        <f>R2+U2+X2</f>
        <v>0</v>
      </c>
      <c r="R2" s="466">
        <f>E4+S4</f>
        <v>0</v>
      </c>
      <c r="S2" s="328"/>
      <c r="T2" s="329"/>
      <c r="U2" s="466">
        <f>H4+V4</f>
        <v>0</v>
      </c>
      <c r="V2" s="328"/>
      <c r="W2" s="329"/>
      <c r="X2" s="466">
        <f>K4+Y4</f>
        <v>0</v>
      </c>
      <c r="Y2" s="328"/>
      <c r="Z2" s="329"/>
      <c r="AA2" s="424"/>
      <c r="AB2" s="115"/>
      <c r="AD2" s="465">
        <f>(R2*D51)+(U2*D53)*(X2*D55)</f>
        <v>0</v>
      </c>
      <c r="AG2" s="465">
        <f>AM2+AO2</f>
        <v>0</v>
      </c>
      <c r="AH2" s="465"/>
      <c r="AI2" s="465"/>
      <c r="AJ2" s="465"/>
      <c r="AK2" s="465"/>
      <c r="AL2" s="543"/>
      <c r="AM2" s="114">
        <f>AF4</f>
        <v>0</v>
      </c>
      <c r="AN2" s="543"/>
      <c r="AO2" s="466">
        <f>AI4</f>
        <v>0</v>
      </c>
      <c r="AP2" s="328"/>
      <c r="AQ2" s="329"/>
      <c r="AR2" s="465">
        <f>(AM2*D58)+(AO2*D60)</f>
        <v>0</v>
      </c>
      <c r="AS2" s="465"/>
      <c r="AT2" s="465"/>
      <c r="AU2" s="465"/>
      <c r="AV2" s="465"/>
      <c r="AW2" s="465"/>
      <c r="AX2" s="600"/>
    </row>
    <row r="3" ht="19.5" customHeight="1" spans="1:50">
      <c r="A3" s="6"/>
      <c r="B3" s="6"/>
      <c r="C3" s="330" t="s">
        <v>1</v>
      </c>
      <c r="D3" s="331">
        <f>SUM(D6:D49)+SUM(G6:H49)+SUM(J6:J49)+SUM(R6:R45)+SUM(U6:U45)+SUM(X6:X45)</f>
        <v>56000</v>
      </c>
      <c r="E3" s="332"/>
      <c r="F3" s="333"/>
      <c r="G3" s="332"/>
      <c r="H3" s="332"/>
      <c r="I3" s="333"/>
      <c r="J3" s="332"/>
      <c r="K3" s="332"/>
      <c r="L3" s="333"/>
      <c r="M3" s="425"/>
      <c r="S3" s="332"/>
      <c r="T3" s="333"/>
      <c r="V3" s="332"/>
      <c r="W3" s="333"/>
      <c r="Y3" s="332"/>
      <c r="Z3" s="333"/>
      <c r="AA3" s="425"/>
      <c r="AC3" s="491"/>
      <c r="AD3" s="330" t="s">
        <v>2</v>
      </c>
      <c r="AE3" s="331">
        <f>SUM(AE6:AE43)+SUM(AH6:AH43)</f>
        <v>11000</v>
      </c>
      <c r="AF3" s="332"/>
      <c r="AG3" s="333"/>
      <c r="AI3" s="332"/>
      <c r="AJ3" s="333"/>
      <c r="AL3" s="544"/>
      <c r="AM3" s="545"/>
      <c r="AN3" s="545"/>
      <c r="AO3" s="591"/>
      <c r="AP3" s="591"/>
      <c r="AQ3" s="592"/>
      <c r="AR3" s="593"/>
      <c r="AS3" s="594"/>
      <c r="AT3" s="594"/>
      <c r="AU3" s="594"/>
      <c r="AV3" s="595"/>
      <c r="AW3" s="595"/>
      <c r="AX3" s="595"/>
    </row>
    <row r="4" ht="19" hidden="1" customHeight="1" spans="1:38">
      <c r="A4" s="6"/>
      <c r="B4" s="6"/>
      <c r="C4" s="7"/>
      <c r="D4" s="332">
        <f>SUM(D6:D49)</f>
        <v>21280</v>
      </c>
      <c r="E4" s="334">
        <f>SUM(E6:E49)</f>
        <v>0</v>
      </c>
      <c r="F4" s="333"/>
      <c r="G4" s="332">
        <f>SUM(G6:G49)</f>
        <v>10270</v>
      </c>
      <c r="H4" s="335">
        <f>SUM(H6:H49)</f>
        <v>0</v>
      </c>
      <c r="I4" s="333"/>
      <c r="J4" s="332">
        <f>SUM(J6:J49)</f>
        <v>390</v>
      </c>
      <c r="K4" s="426">
        <f>SUM(K6:K49)</f>
        <v>0</v>
      </c>
      <c r="L4" s="333"/>
      <c r="M4"/>
      <c r="R4" s="332"/>
      <c r="S4" s="334">
        <f>SUM(S6:S49)</f>
        <v>0</v>
      </c>
      <c r="T4" s="333"/>
      <c r="U4" s="332"/>
      <c r="V4" s="335">
        <f>SUM(V6:V49)</f>
        <v>0</v>
      </c>
      <c r="W4" s="333"/>
      <c r="X4" s="332"/>
      <c r="Y4" s="426">
        <f>SUM(Y6:Y49)</f>
        <v>0</v>
      </c>
      <c r="Z4" s="333"/>
      <c r="AA4"/>
      <c r="AF4" s="334">
        <f>SUM(AF6:AF49)</f>
        <v>0</v>
      </c>
      <c r="AG4" s="333"/>
      <c r="AI4" s="335">
        <f>SUM(AI6:AI49)</f>
        <v>0</v>
      </c>
      <c r="AJ4" s="333"/>
      <c r="AL4" s="544"/>
    </row>
    <row r="5" s="2" customFormat="1" ht="14.25" customHeight="1" spans="1:51">
      <c r="A5" s="8" t="s">
        <v>3</v>
      </c>
      <c r="B5" s="9"/>
      <c r="C5" s="10" t="s">
        <v>4</v>
      </c>
      <c r="D5" s="336" t="s">
        <v>5</v>
      </c>
      <c r="E5" s="337"/>
      <c r="F5" s="338"/>
      <c r="G5" s="337" t="s">
        <v>6</v>
      </c>
      <c r="H5" s="337"/>
      <c r="I5" s="338"/>
      <c r="J5" s="427" t="s">
        <v>7</v>
      </c>
      <c r="K5" s="337"/>
      <c r="L5" s="338"/>
      <c r="M5" s="428" t="s">
        <v>8</v>
      </c>
      <c r="N5" s="116"/>
      <c r="O5" s="8" t="s">
        <v>3</v>
      </c>
      <c r="P5" s="9"/>
      <c r="Q5" s="12" t="s">
        <v>4</v>
      </c>
      <c r="R5" s="467" t="s">
        <v>5</v>
      </c>
      <c r="S5" s="468"/>
      <c r="T5" s="469"/>
      <c r="U5" s="468" t="s">
        <v>6</v>
      </c>
      <c r="V5" s="468"/>
      <c r="W5" s="469"/>
      <c r="X5" s="470" t="s">
        <v>7</v>
      </c>
      <c r="Y5" s="468"/>
      <c r="Z5" s="469"/>
      <c r="AA5" s="119" t="s">
        <v>8</v>
      </c>
      <c r="AB5" s="116"/>
      <c r="AC5" s="492"/>
      <c r="AD5" s="493" t="s">
        <v>4</v>
      </c>
      <c r="AE5" s="494" t="s">
        <v>5</v>
      </c>
      <c r="AF5" s="494"/>
      <c r="AG5" s="546"/>
      <c r="AH5" s="494" t="s">
        <v>6</v>
      </c>
      <c r="AI5" s="547"/>
      <c r="AJ5" s="546"/>
      <c r="AK5" s="548" t="s">
        <v>8</v>
      </c>
      <c r="AL5" s="549"/>
      <c r="AM5" s="205" t="s">
        <v>9</v>
      </c>
      <c r="AN5" s="205"/>
      <c r="AO5" s="206"/>
      <c r="AP5" s="206"/>
      <c r="AQ5" s="206"/>
      <c r="AR5" s="206"/>
      <c r="AS5" s="206"/>
      <c r="AT5" s="206"/>
      <c r="AU5" s="206"/>
      <c r="AV5" s="227"/>
      <c r="AW5" s="227"/>
      <c r="AX5" s="228"/>
      <c r="AY5" s="1"/>
    </row>
    <row r="6" s="1" customFormat="1" ht="18" customHeight="1" spans="1:51">
      <c r="A6" s="339" t="s">
        <v>10</v>
      </c>
      <c r="B6" s="339" t="s">
        <v>11</v>
      </c>
      <c r="C6" s="340" t="s">
        <v>12</v>
      </c>
      <c r="D6" s="341">
        <v>520</v>
      </c>
      <c r="E6" s="342" t="str">
        <f>IF(F6=TRUE,D6,"")</f>
        <v/>
      </c>
      <c r="F6" s="343" t="b">
        <v>0</v>
      </c>
      <c r="G6" s="342"/>
      <c r="H6" s="342" t="str">
        <f t="shared" ref="H6:H26" si="0">IF(I6=TRUE,G6,"")</f>
        <v/>
      </c>
      <c r="I6" s="343" t="b">
        <v>0</v>
      </c>
      <c r="J6" s="342"/>
      <c r="K6" s="342" t="str">
        <f t="shared" ref="K6:K26" si="1">IF(L6=TRUE,J6,"")</f>
        <v/>
      </c>
      <c r="L6" s="343" t="b">
        <v>0</v>
      </c>
      <c r="M6" s="429">
        <v>491</v>
      </c>
      <c r="O6" s="430" t="s">
        <v>13</v>
      </c>
      <c r="P6" s="430" t="s">
        <v>14</v>
      </c>
      <c r="Q6" s="471" t="s">
        <v>15</v>
      </c>
      <c r="R6" s="472">
        <v>530</v>
      </c>
      <c r="S6" s="342" t="str">
        <f t="shared" ref="S6:S20" si="2">IF(T6=TRUE,R6,"")</f>
        <v/>
      </c>
      <c r="T6" s="343" t="b">
        <v>0</v>
      </c>
      <c r="U6" s="342">
        <v>250</v>
      </c>
      <c r="V6" s="342" t="str">
        <f t="shared" ref="V6:V20" si="3">IF(W6=TRUE,U6,"")</f>
        <v/>
      </c>
      <c r="W6" s="343" t="b">
        <v>0</v>
      </c>
      <c r="X6" s="342"/>
      <c r="Y6" s="342" t="str">
        <f t="shared" ref="Y6:Y20" si="4">IF(Z6=TRUE,X6,"")</f>
        <v/>
      </c>
      <c r="Z6" s="343" t="b">
        <v>0</v>
      </c>
      <c r="AA6" s="495">
        <v>1129</v>
      </c>
      <c r="AC6" s="496" t="s">
        <v>16</v>
      </c>
      <c r="AD6" s="349" t="s">
        <v>17</v>
      </c>
      <c r="AE6" s="497"/>
      <c r="AF6" s="348" t="str">
        <f t="shared" ref="AF6:AF43" si="5">IF(AG6=TRUE,AE6,"")</f>
        <v/>
      </c>
      <c r="AG6" s="550">
        <v>1437</v>
      </c>
      <c r="AH6" s="497">
        <v>40</v>
      </c>
      <c r="AI6" s="551" t="str">
        <f t="shared" ref="AI6:AI48" si="6">IF(AJ6=TRUE,AH6,"")</f>
        <v/>
      </c>
      <c r="AJ6" s="347" t="b">
        <v>0</v>
      </c>
      <c r="AK6" s="552">
        <v>1437</v>
      </c>
      <c r="AM6" s="207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30"/>
      <c r="AY6" s="2"/>
    </row>
    <row r="7" s="1" customFormat="1" ht="18" customHeight="1" spans="1:50">
      <c r="A7" s="344"/>
      <c r="B7" s="344"/>
      <c r="C7" s="345" t="s">
        <v>18</v>
      </c>
      <c r="D7" s="346"/>
      <c r="E7" s="342" t="str">
        <f t="shared" ref="E7:E26" si="7">IF(F7=TRUE,D7,"")</f>
        <v/>
      </c>
      <c r="F7" s="347"/>
      <c r="G7" s="348">
        <v>400</v>
      </c>
      <c r="H7" s="342" t="str">
        <f t="shared" si="0"/>
        <v/>
      </c>
      <c r="I7" s="347" t="b">
        <v>0</v>
      </c>
      <c r="J7" s="348"/>
      <c r="K7" s="342" t="str">
        <f t="shared" si="1"/>
        <v/>
      </c>
      <c r="L7" s="347"/>
      <c r="M7" s="431">
        <v>603</v>
      </c>
      <c r="O7" s="432"/>
      <c r="P7" s="432"/>
      <c r="Q7" s="349" t="s">
        <v>19</v>
      </c>
      <c r="R7" s="350">
        <v>460</v>
      </c>
      <c r="S7" s="342" t="str">
        <f t="shared" si="2"/>
        <v/>
      </c>
      <c r="T7" s="347" t="b">
        <v>0</v>
      </c>
      <c r="U7" s="348">
        <v>250</v>
      </c>
      <c r="V7" s="342" t="str">
        <f t="shared" si="3"/>
        <v/>
      </c>
      <c r="W7" s="347" t="b">
        <v>0</v>
      </c>
      <c r="X7" s="348"/>
      <c r="Y7" s="342" t="str">
        <f t="shared" si="4"/>
        <v/>
      </c>
      <c r="Z7" s="347"/>
      <c r="AA7" s="434">
        <v>1011</v>
      </c>
      <c r="AC7" s="496"/>
      <c r="AD7" s="349" t="s">
        <v>20</v>
      </c>
      <c r="AE7" s="498"/>
      <c r="AF7" s="348" t="str">
        <f t="shared" si="5"/>
        <v/>
      </c>
      <c r="AG7" s="550"/>
      <c r="AH7" s="498">
        <v>110</v>
      </c>
      <c r="AI7" s="551" t="str">
        <f t="shared" si="6"/>
        <v/>
      </c>
      <c r="AJ7" s="347" t="b">
        <v>0</v>
      </c>
      <c r="AK7" s="552"/>
      <c r="AM7" s="209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31"/>
    </row>
    <row r="8" s="1" customFormat="1" ht="18" customHeight="1" spans="1:50">
      <c r="A8" s="344"/>
      <c r="B8" s="344"/>
      <c r="C8" s="345" t="s">
        <v>21</v>
      </c>
      <c r="D8" s="346"/>
      <c r="E8" s="342" t="str">
        <f t="shared" si="7"/>
        <v/>
      </c>
      <c r="F8" s="347"/>
      <c r="G8" s="348">
        <v>200</v>
      </c>
      <c r="H8" s="342" t="str">
        <f t="shared" si="0"/>
        <v/>
      </c>
      <c r="I8" s="347" t="b">
        <v>0</v>
      </c>
      <c r="J8" s="348"/>
      <c r="K8" s="342" t="str">
        <f t="shared" si="1"/>
        <v/>
      </c>
      <c r="L8" s="347"/>
      <c r="M8" s="433">
        <v>317</v>
      </c>
      <c r="O8" s="432"/>
      <c r="P8" s="432"/>
      <c r="Q8" s="345" t="s">
        <v>22</v>
      </c>
      <c r="R8" s="346"/>
      <c r="S8" s="342" t="str">
        <f t="shared" si="2"/>
        <v/>
      </c>
      <c r="T8" s="347"/>
      <c r="U8" s="348">
        <v>500</v>
      </c>
      <c r="V8" s="342" t="str">
        <f t="shared" si="3"/>
        <v/>
      </c>
      <c r="W8" s="347" t="b">
        <v>0</v>
      </c>
      <c r="X8" s="348"/>
      <c r="Y8" s="342" t="str">
        <f t="shared" si="4"/>
        <v/>
      </c>
      <c r="Z8" s="347"/>
      <c r="AA8" s="431">
        <v>705</v>
      </c>
      <c r="AC8" s="496"/>
      <c r="AD8" s="349" t="s">
        <v>23</v>
      </c>
      <c r="AE8" s="498">
        <v>270</v>
      </c>
      <c r="AF8" s="348" t="str">
        <f t="shared" si="5"/>
        <v/>
      </c>
      <c r="AG8" s="550" t="b">
        <v>0</v>
      </c>
      <c r="AH8" s="506"/>
      <c r="AI8" s="551" t="str">
        <f t="shared" si="6"/>
        <v/>
      </c>
      <c r="AJ8" s="347"/>
      <c r="AK8" s="552"/>
      <c r="AL8" s="140"/>
      <c r="AM8" s="205" t="s">
        <v>24</v>
      </c>
      <c r="AN8" s="205"/>
      <c r="AO8" s="211"/>
      <c r="AP8" s="211"/>
      <c r="AQ8" s="211"/>
      <c r="AR8" s="211"/>
      <c r="AS8" s="211"/>
      <c r="AT8" s="211"/>
      <c r="AU8" s="211"/>
      <c r="AV8" s="232"/>
      <c r="AW8" s="232"/>
      <c r="AX8" s="233"/>
    </row>
    <row r="9" s="1" customFormat="1" ht="18" customHeight="1" spans="1:50">
      <c r="A9" s="344"/>
      <c r="B9" s="344"/>
      <c r="C9" s="349" t="s">
        <v>25</v>
      </c>
      <c r="D9" s="350">
        <v>630</v>
      </c>
      <c r="E9" s="342" t="str">
        <f t="shared" si="7"/>
        <v/>
      </c>
      <c r="F9" s="347" t="b">
        <v>0</v>
      </c>
      <c r="G9" s="348"/>
      <c r="H9" s="342" t="str">
        <f t="shared" si="0"/>
        <v/>
      </c>
      <c r="I9" s="347"/>
      <c r="J9" s="348"/>
      <c r="K9" s="342" t="str">
        <f t="shared" si="1"/>
        <v/>
      </c>
      <c r="L9" s="347"/>
      <c r="M9" s="434">
        <v>673</v>
      </c>
      <c r="O9" s="432"/>
      <c r="P9" s="435"/>
      <c r="Q9" s="361" t="s">
        <v>26</v>
      </c>
      <c r="R9" s="353">
        <v>440</v>
      </c>
      <c r="S9" s="354" t="str">
        <f t="shared" si="2"/>
        <v/>
      </c>
      <c r="T9" s="355" t="b">
        <v>0</v>
      </c>
      <c r="U9" s="356"/>
      <c r="V9" s="354" t="str">
        <f t="shared" si="3"/>
        <v/>
      </c>
      <c r="W9" s="355"/>
      <c r="X9" s="356"/>
      <c r="Y9" s="354" t="str">
        <f t="shared" si="4"/>
        <v/>
      </c>
      <c r="Z9" s="355"/>
      <c r="AA9" s="438">
        <v>521</v>
      </c>
      <c r="AC9" s="496"/>
      <c r="AD9" s="349" t="s">
        <v>27</v>
      </c>
      <c r="AE9" s="499"/>
      <c r="AF9" s="348" t="str">
        <f t="shared" si="5"/>
        <v/>
      </c>
      <c r="AG9" s="550"/>
      <c r="AH9" s="498">
        <v>480</v>
      </c>
      <c r="AI9" s="551" t="str">
        <f t="shared" si="6"/>
        <v/>
      </c>
      <c r="AJ9" s="347" t="b">
        <v>0</v>
      </c>
      <c r="AK9" s="552"/>
      <c r="AL9" s="140"/>
      <c r="AM9" s="207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30"/>
    </row>
    <row r="10" s="1" customFormat="1" ht="18" customHeight="1" spans="1:50">
      <c r="A10" s="344"/>
      <c r="B10" s="351"/>
      <c r="C10" s="352" t="s">
        <v>28</v>
      </c>
      <c r="D10" s="353">
        <v>630</v>
      </c>
      <c r="E10" s="354" t="str">
        <f t="shared" si="7"/>
        <v/>
      </c>
      <c r="F10" s="355" t="b">
        <v>0</v>
      </c>
      <c r="G10" s="356"/>
      <c r="H10" s="354" t="str">
        <f t="shared" si="0"/>
        <v/>
      </c>
      <c r="I10" s="355"/>
      <c r="J10" s="356"/>
      <c r="K10" s="354" t="str">
        <f t="shared" si="1"/>
        <v/>
      </c>
      <c r="L10" s="355"/>
      <c r="M10" s="436">
        <v>681</v>
      </c>
      <c r="O10" s="432"/>
      <c r="P10" s="432" t="s">
        <v>29</v>
      </c>
      <c r="Q10" s="363" t="s">
        <v>30</v>
      </c>
      <c r="R10" s="358"/>
      <c r="S10" s="359" t="str">
        <f t="shared" si="2"/>
        <v/>
      </c>
      <c r="T10" s="360"/>
      <c r="U10" s="359">
        <v>600</v>
      </c>
      <c r="V10" s="359" t="str">
        <f t="shared" si="3"/>
        <v/>
      </c>
      <c r="W10" s="360" t="b">
        <v>0</v>
      </c>
      <c r="X10" s="359"/>
      <c r="Y10" s="359" t="str">
        <f t="shared" si="4"/>
        <v/>
      </c>
      <c r="Z10" s="360"/>
      <c r="AA10" s="439">
        <v>865</v>
      </c>
      <c r="AB10" s="500"/>
      <c r="AC10" s="501"/>
      <c r="AD10" s="376" t="s">
        <v>31</v>
      </c>
      <c r="AE10" s="502"/>
      <c r="AF10" s="369" t="str">
        <f t="shared" si="5"/>
        <v/>
      </c>
      <c r="AG10" s="553"/>
      <c r="AH10" s="554">
        <v>100</v>
      </c>
      <c r="AI10" s="555" t="str">
        <f t="shared" si="6"/>
        <v/>
      </c>
      <c r="AJ10" s="368" t="b">
        <v>0</v>
      </c>
      <c r="AK10" s="556"/>
      <c r="AL10" s="140"/>
      <c r="AM10" s="209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31"/>
    </row>
    <row r="11" s="1" customFormat="1" ht="18" customHeight="1" spans="1:50">
      <c r="A11" s="344"/>
      <c r="B11" s="344" t="s">
        <v>16</v>
      </c>
      <c r="C11" s="357" t="s">
        <v>32</v>
      </c>
      <c r="D11" s="358"/>
      <c r="E11" s="359" t="str">
        <f t="shared" si="7"/>
        <v/>
      </c>
      <c r="F11" s="360"/>
      <c r="G11" s="359">
        <v>550</v>
      </c>
      <c r="H11" s="359" t="str">
        <f t="shared" si="0"/>
        <v/>
      </c>
      <c r="I11" s="360" t="b">
        <v>0</v>
      </c>
      <c r="J11" s="359"/>
      <c r="K11" s="359" t="str">
        <f t="shared" si="1"/>
        <v/>
      </c>
      <c r="L11" s="360"/>
      <c r="M11" s="437">
        <v>763</v>
      </c>
      <c r="O11" s="432"/>
      <c r="P11" s="432"/>
      <c r="Q11" s="345" t="s">
        <v>33</v>
      </c>
      <c r="R11" s="346"/>
      <c r="S11" s="342" t="str">
        <f t="shared" si="2"/>
        <v/>
      </c>
      <c r="T11" s="347"/>
      <c r="U11" s="348">
        <v>400</v>
      </c>
      <c r="V11" s="342" t="str">
        <f t="shared" si="3"/>
        <v/>
      </c>
      <c r="W11" s="347" t="b">
        <v>0</v>
      </c>
      <c r="X11" s="348"/>
      <c r="Y11" s="342" t="str">
        <f t="shared" si="4"/>
        <v/>
      </c>
      <c r="Z11" s="347"/>
      <c r="AA11" s="431">
        <v>617</v>
      </c>
      <c r="AC11" s="503" t="s">
        <v>34</v>
      </c>
      <c r="AD11" s="357" t="s">
        <v>35</v>
      </c>
      <c r="AE11" s="504"/>
      <c r="AF11" s="359" t="str">
        <f t="shared" si="5"/>
        <v/>
      </c>
      <c r="AG11" s="557"/>
      <c r="AH11" s="558">
        <v>120</v>
      </c>
      <c r="AI11" s="559" t="str">
        <f t="shared" si="6"/>
        <v/>
      </c>
      <c r="AJ11" s="557" t="b">
        <v>0</v>
      </c>
      <c r="AK11" s="560">
        <v>2561</v>
      </c>
      <c r="AL11" s="140"/>
      <c r="AM11" s="205" t="s">
        <v>36</v>
      </c>
      <c r="AN11" s="205"/>
      <c r="AO11" s="211"/>
      <c r="AP11" s="211"/>
      <c r="AQ11" s="211"/>
      <c r="AR11" s="211"/>
      <c r="AS11" s="211"/>
      <c r="AT11" s="211"/>
      <c r="AU11" s="211"/>
      <c r="AV11" s="232"/>
      <c r="AW11" s="232"/>
      <c r="AX11" s="233"/>
    </row>
    <row r="12" s="1" customFormat="1" ht="18" customHeight="1" spans="1:50">
      <c r="A12" s="344"/>
      <c r="B12" s="344"/>
      <c r="C12" s="349" t="s">
        <v>37</v>
      </c>
      <c r="D12" s="346">
        <v>500</v>
      </c>
      <c r="E12" s="342" t="str">
        <f t="shared" si="7"/>
        <v/>
      </c>
      <c r="F12" s="347" t="b">
        <v>0</v>
      </c>
      <c r="G12" s="348">
        <v>150</v>
      </c>
      <c r="H12" s="342" t="str">
        <f t="shared" si="0"/>
        <v/>
      </c>
      <c r="I12" s="347" t="b">
        <v>0</v>
      </c>
      <c r="J12" s="348"/>
      <c r="K12" s="342" t="str">
        <f t="shared" si="1"/>
        <v/>
      </c>
      <c r="L12" s="347"/>
      <c r="M12" s="434">
        <v>914</v>
      </c>
      <c r="O12" s="432"/>
      <c r="P12" s="432"/>
      <c r="Q12" s="349" t="s">
        <v>38</v>
      </c>
      <c r="R12" s="350">
        <v>600</v>
      </c>
      <c r="S12" s="342" t="str">
        <f t="shared" si="2"/>
        <v/>
      </c>
      <c r="T12" s="347" t="b">
        <v>0</v>
      </c>
      <c r="U12" s="348"/>
      <c r="V12" s="342" t="str">
        <f t="shared" si="3"/>
        <v/>
      </c>
      <c r="W12" s="347" t="b">
        <v>0</v>
      </c>
      <c r="X12" s="348"/>
      <c r="Y12" s="342" t="str">
        <f t="shared" si="4"/>
        <v/>
      </c>
      <c r="Z12" s="347" t="b">
        <v>0</v>
      </c>
      <c r="AA12" s="434">
        <v>678</v>
      </c>
      <c r="AC12" s="496"/>
      <c r="AD12" s="349" t="s">
        <v>39</v>
      </c>
      <c r="AE12" s="505"/>
      <c r="AF12" s="348" t="str">
        <f t="shared" si="5"/>
        <v/>
      </c>
      <c r="AG12" s="561"/>
      <c r="AH12" s="498">
        <v>80</v>
      </c>
      <c r="AI12" s="551" t="str">
        <f t="shared" si="6"/>
        <v/>
      </c>
      <c r="AJ12" s="561" t="b">
        <v>0</v>
      </c>
      <c r="AK12" s="562"/>
      <c r="AM12" s="207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30"/>
    </row>
    <row r="13" s="1" customFormat="1" ht="18" customHeight="1" spans="1:50">
      <c r="A13" s="344"/>
      <c r="B13" s="344"/>
      <c r="C13" s="345" t="s">
        <v>40</v>
      </c>
      <c r="D13" s="346"/>
      <c r="E13" s="342" t="str">
        <f t="shared" si="7"/>
        <v/>
      </c>
      <c r="F13" s="347"/>
      <c r="G13" s="348">
        <v>180</v>
      </c>
      <c r="H13" s="342" t="str">
        <f t="shared" si="0"/>
        <v/>
      </c>
      <c r="I13" s="347" t="b">
        <v>0</v>
      </c>
      <c r="J13" s="348"/>
      <c r="K13" s="342" t="str">
        <f t="shared" si="1"/>
        <v/>
      </c>
      <c r="L13" s="347"/>
      <c r="M13" s="431">
        <v>301</v>
      </c>
      <c r="O13" s="432"/>
      <c r="P13" s="432"/>
      <c r="Q13" s="345" t="s">
        <v>41</v>
      </c>
      <c r="R13" s="350">
        <v>300</v>
      </c>
      <c r="S13" s="342" t="str">
        <f t="shared" si="2"/>
        <v/>
      </c>
      <c r="T13" s="347" t="b">
        <v>0</v>
      </c>
      <c r="U13" s="348"/>
      <c r="V13" s="342" t="str">
        <f t="shared" si="3"/>
        <v/>
      </c>
      <c r="W13" s="347"/>
      <c r="X13" s="348"/>
      <c r="Y13" s="342" t="str">
        <f t="shared" si="4"/>
        <v/>
      </c>
      <c r="Z13" s="347"/>
      <c r="AA13" s="431">
        <v>569</v>
      </c>
      <c r="AC13" s="496"/>
      <c r="AD13" s="349" t="s">
        <v>42</v>
      </c>
      <c r="AE13" s="497"/>
      <c r="AF13" s="348" t="str">
        <f t="shared" si="5"/>
        <v/>
      </c>
      <c r="AG13" s="561"/>
      <c r="AH13" s="497">
        <v>190</v>
      </c>
      <c r="AI13" s="551" t="str">
        <f t="shared" si="6"/>
        <v/>
      </c>
      <c r="AJ13" s="561" t="b">
        <v>0</v>
      </c>
      <c r="AK13" s="562"/>
      <c r="AL13" s="140"/>
      <c r="AM13" s="209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31"/>
    </row>
    <row r="14" s="1" customFormat="1" ht="18" customHeight="1" spans="1:50">
      <c r="A14" s="344"/>
      <c r="B14" s="344"/>
      <c r="C14" s="345" t="s">
        <v>43</v>
      </c>
      <c r="D14" s="346"/>
      <c r="E14" s="342" t="str">
        <f t="shared" si="7"/>
        <v/>
      </c>
      <c r="F14" s="347"/>
      <c r="G14" s="348"/>
      <c r="H14" s="342" t="str">
        <f t="shared" si="0"/>
        <v/>
      </c>
      <c r="I14" s="347"/>
      <c r="J14" s="348">
        <v>150</v>
      </c>
      <c r="K14" s="342" t="str">
        <f t="shared" si="1"/>
        <v/>
      </c>
      <c r="L14" s="347" t="b">
        <v>0</v>
      </c>
      <c r="M14" s="431">
        <v>332</v>
      </c>
      <c r="O14" s="432"/>
      <c r="P14" s="432"/>
      <c r="Q14" s="345" t="s">
        <v>44</v>
      </c>
      <c r="R14" s="346">
        <v>550</v>
      </c>
      <c r="S14" s="342" t="str">
        <f t="shared" si="2"/>
        <v/>
      </c>
      <c r="T14" s="347" t="b">
        <v>0</v>
      </c>
      <c r="U14" s="348"/>
      <c r="V14" s="342" t="str">
        <f t="shared" si="3"/>
        <v/>
      </c>
      <c r="W14" s="347"/>
      <c r="X14" s="348"/>
      <c r="Y14" s="342" t="str">
        <f t="shared" si="4"/>
        <v/>
      </c>
      <c r="Z14" s="347"/>
      <c r="AA14" s="431">
        <v>590</v>
      </c>
      <c r="AC14" s="496"/>
      <c r="AD14" s="349" t="s">
        <v>45</v>
      </c>
      <c r="AE14" s="497"/>
      <c r="AF14" s="348" t="str">
        <f t="shared" si="5"/>
        <v/>
      </c>
      <c r="AG14" s="561"/>
      <c r="AH14" s="497">
        <v>430</v>
      </c>
      <c r="AI14" s="551" t="str">
        <f t="shared" si="6"/>
        <v/>
      </c>
      <c r="AJ14" s="561" t="b">
        <v>0</v>
      </c>
      <c r="AK14" s="562"/>
      <c r="AL14" s="140"/>
      <c r="AM14" s="205" t="s">
        <v>46</v>
      </c>
      <c r="AN14" s="205"/>
      <c r="AO14" s="206"/>
      <c r="AP14" s="206"/>
      <c r="AQ14" s="206"/>
      <c r="AR14" s="206"/>
      <c r="AS14" s="206"/>
      <c r="AT14" s="206"/>
      <c r="AU14" s="206"/>
      <c r="AV14" s="227"/>
      <c r="AW14" s="227"/>
      <c r="AX14" s="228"/>
    </row>
    <row r="15" s="1" customFormat="1" ht="18" customHeight="1" spans="1:50">
      <c r="A15" s="344"/>
      <c r="B15" s="351"/>
      <c r="C15" s="361" t="s">
        <v>47</v>
      </c>
      <c r="D15" s="362"/>
      <c r="E15" s="354" t="str">
        <f t="shared" si="7"/>
        <v/>
      </c>
      <c r="F15" s="355"/>
      <c r="G15" s="356"/>
      <c r="H15" s="354" t="str">
        <f t="shared" si="0"/>
        <v/>
      </c>
      <c r="I15" s="355"/>
      <c r="J15" s="356">
        <v>120</v>
      </c>
      <c r="K15" s="354" t="str">
        <f t="shared" si="1"/>
        <v/>
      </c>
      <c r="L15" s="355" t="b">
        <v>0</v>
      </c>
      <c r="M15" s="438">
        <v>254</v>
      </c>
      <c r="O15" s="432"/>
      <c r="P15" s="432"/>
      <c r="Q15" s="345" t="s">
        <v>48</v>
      </c>
      <c r="R15" s="346"/>
      <c r="S15" s="342" t="str">
        <f t="shared" si="2"/>
        <v/>
      </c>
      <c r="T15" s="347"/>
      <c r="U15" s="348">
        <v>300</v>
      </c>
      <c r="V15" s="342" t="str">
        <f t="shared" si="3"/>
        <v/>
      </c>
      <c r="W15" s="347" t="b">
        <v>0</v>
      </c>
      <c r="X15" s="348"/>
      <c r="Y15" s="342" t="str">
        <f t="shared" si="4"/>
        <v/>
      </c>
      <c r="Z15" s="347"/>
      <c r="AA15" s="431">
        <v>402</v>
      </c>
      <c r="AC15" s="496"/>
      <c r="AD15" s="349" t="s">
        <v>49</v>
      </c>
      <c r="AE15" s="506"/>
      <c r="AF15" s="348" t="str">
        <f t="shared" si="5"/>
        <v/>
      </c>
      <c r="AG15" s="563"/>
      <c r="AH15" s="497">
        <v>530</v>
      </c>
      <c r="AI15" s="551" t="str">
        <f t="shared" si="6"/>
        <v/>
      </c>
      <c r="AJ15" s="563" t="b">
        <v>0</v>
      </c>
      <c r="AK15" s="562"/>
      <c r="AL15" s="140"/>
      <c r="AM15" s="207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30"/>
    </row>
    <row r="16" s="1" customFormat="1" ht="18" customHeight="1" spans="1:50">
      <c r="A16" s="344"/>
      <c r="B16" s="344" t="s">
        <v>50</v>
      </c>
      <c r="C16" s="363" t="s">
        <v>51</v>
      </c>
      <c r="D16" s="358"/>
      <c r="E16" s="359" t="str">
        <f t="shared" si="7"/>
        <v/>
      </c>
      <c r="F16" s="360"/>
      <c r="G16" s="359">
        <v>400</v>
      </c>
      <c r="H16" s="359" t="str">
        <f t="shared" si="0"/>
        <v/>
      </c>
      <c r="I16" s="360" t="b">
        <v>0</v>
      </c>
      <c r="J16" s="359"/>
      <c r="K16" s="359" t="str">
        <f t="shared" si="1"/>
        <v/>
      </c>
      <c r="L16" s="360"/>
      <c r="M16" s="439">
        <v>553</v>
      </c>
      <c r="O16" s="432"/>
      <c r="P16" s="432"/>
      <c r="Q16" s="345" t="s">
        <v>52</v>
      </c>
      <c r="R16" s="350">
        <v>670</v>
      </c>
      <c r="S16" s="342" t="str">
        <f t="shared" si="2"/>
        <v/>
      </c>
      <c r="T16" s="347" t="b">
        <v>0</v>
      </c>
      <c r="U16" s="348"/>
      <c r="V16" s="342" t="str">
        <f t="shared" si="3"/>
        <v/>
      </c>
      <c r="W16" s="347"/>
      <c r="X16" s="348"/>
      <c r="Y16" s="342" t="str">
        <f t="shared" si="4"/>
        <v/>
      </c>
      <c r="Z16" s="347"/>
      <c r="AA16" s="431">
        <v>691</v>
      </c>
      <c r="AC16" s="501"/>
      <c r="AD16" s="376" t="s">
        <v>53</v>
      </c>
      <c r="AE16" s="507">
        <v>460</v>
      </c>
      <c r="AF16" s="369" t="str">
        <f t="shared" si="5"/>
        <v/>
      </c>
      <c r="AG16" s="564" t="b">
        <v>0</v>
      </c>
      <c r="AH16" s="502"/>
      <c r="AI16" s="555" t="str">
        <f t="shared" si="6"/>
        <v/>
      </c>
      <c r="AJ16" s="564"/>
      <c r="AK16" s="565"/>
      <c r="AL16" s="140"/>
      <c r="AM16" s="209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31"/>
    </row>
    <row r="17" s="1" customFormat="1" ht="18" customHeight="1" spans="1:50">
      <c r="A17" s="344"/>
      <c r="B17" s="344"/>
      <c r="C17" s="349" t="s">
        <v>54</v>
      </c>
      <c r="D17" s="350">
        <v>700</v>
      </c>
      <c r="E17" s="342" t="str">
        <f t="shared" si="7"/>
        <v/>
      </c>
      <c r="F17" s="347" t="b">
        <v>0</v>
      </c>
      <c r="G17" s="348"/>
      <c r="H17" s="342" t="str">
        <f t="shared" si="0"/>
        <v/>
      </c>
      <c r="I17" s="347"/>
      <c r="J17" s="348"/>
      <c r="K17" s="342" t="str">
        <f t="shared" si="1"/>
        <v/>
      </c>
      <c r="L17" s="347"/>
      <c r="M17" s="434">
        <v>910</v>
      </c>
      <c r="O17" s="432"/>
      <c r="P17" s="435"/>
      <c r="Q17" s="361" t="s">
        <v>55</v>
      </c>
      <c r="R17" s="353">
        <v>660</v>
      </c>
      <c r="S17" s="354" t="str">
        <f t="shared" si="2"/>
        <v/>
      </c>
      <c r="T17" s="355" t="b">
        <v>0</v>
      </c>
      <c r="U17" s="356"/>
      <c r="V17" s="354" t="str">
        <f t="shared" si="3"/>
        <v/>
      </c>
      <c r="W17" s="355"/>
      <c r="X17" s="356"/>
      <c r="Y17" s="354" t="str">
        <f t="shared" si="4"/>
        <v/>
      </c>
      <c r="Z17" s="355"/>
      <c r="AA17" s="438">
        <v>737</v>
      </c>
      <c r="AC17" s="503" t="s">
        <v>56</v>
      </c>
      <c r="AD17" s="508" t="s">
        <v>57</v>
      </c>
      <c r="AE17" s="509"/>
      <c r="AF17" s="510" t="str">
        <f t="shared" si="5"/>
        <v/>
      </c>
      <c r="AG17" s="566"/>
      <c r="AH17" s="509"/>
      <c r="AI17" s="567" t="str">
        <f t="shared" si="6"/>
        <v/>
      </c>
      <c r="AJ17" s="566"/>
      <c r="AK17" s="560">
        <v>965</v>
      </c>
      <c r="AL17" s="140"/>
      <c r="AM17" s="205" t="s">
        <v>58</v>
      </c>
      <c r="AN17" s="205"/>
      <c r="AO17" s="211"/>
      <c r="AP17" s="211"/>
      <c r="AQ17" s="211"/>
      <c r="AR17" s="211"/>
      <c r="AS17" s="211"/>
      <c r="AT17" s="211"/>
      <c r="AU17" s="211"/>
      <c r="AV17" s="232"/>
      <c r="AW17" s="232"/>
      <c r="AX17" s="233"/>
    </row>
    <row r="18" s="1" customFormat="1" ht="18" customHeight="1" spans="1:50">
      <c r="A18" s="344"/>
      <c r="B18" s="344"/>
      <c r="C18" s="345" t="s">
        <v>59</v>
      </c>
      <c r="D18" s="346"/>
      <c r="E18" s="342" t="str">
        <f t="shared" si="7"/>
        <v/>
      </c>
      <c r="F18" s="347"/>
      <c r="G18" s="348">
        <v>300</v>
      </c>
      <c r="H18" s="342" t="str">
        <f t="shared" si="0"/>
        <v/>
      </c>
      <c r="I18" s="347" t="b">
        <v>0</v>
      </c>
      <c r="J18" s="348"/>
      <c r="K18" s="342" t="str">
        <f t="shared" si="1"/>
        <v/>
      </c>
      <c r="L18" s="347"/>
      <c r="M18" s="431">
        <v>400</v>
      </c>
      <c r="O18" s="432"/>
      <c r="P18" s="432" t="s">
        <v>60</v>
      </c>
      <c r="Q18" s="363" t="s">
        <v>61</v>
      </c>
      <c r="R18" s="358"/>
      <c r="S18" s="359" t="str">
        <f t="shared" si="2"/>
        <v/>
      </c>
      <c r="T18" s="360"/>
      <c r="U18" s="359"/>
      <c r="V18" s="359" t="str">
        <f t="shared" si="3"/>
        <v/>
      </c>
      <c r="W18" s="360"/>
      <c r="X18" s="359">
        <v>120</v>
      </c>
      <c r="Y18" s="359" t="str">
        <f t="shared" si="4"/>
        <v/>
      </c>
      <c r="Z18" s="360" t="b">
        <v>0</v>
      </c>
      <c r="AA18" s="439">
        <v>219</v>
      </c>
      <c r="AC18" s="496"/>
      <c r="AD18" s="349" t="s">
        <v>62</v>
      </c>
      <c r="AE18" s="506"/>
      <c r="AF18" s="348" t="str">
        <f t="shared" si="5"/>
        <v/>
      </c>
      <c r="AG18" s="563"/>
      <c r="AH18" s="497">
        <v>120</v>
      </c>
      <c r="AI18" s="551" t="str">
        <f t="shared" si="6"/>
        <v/>
      </c>
      <c r="AJ18" s="563" t="b">
        <v>0</v>
      </c>
      <c r="AK18" s="562"/>
      <c r="AL18" s="140"/>
      <c r="AM18" s="207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30"/>
    </row>
    <row r="19" s="1" customFormat="1" ht="18" customHeight="1" spans="1:50">
      <c r="A19" s="344"/>
      <c r="B19" s="344"/>
      <c r="C19" s="345" t="s">
        <v>63</v>
      </c>
      <c r="D19" s="346">
        <v>500</v>
      </c>
      <c r="E19" s="342" t="str">
        <f t="shared" si="7"/>
        <v/>
      </c>
      <c r="F19" s="347"/>
      <c r="G19" s="348"/>
      <c r="H19" s="342" t="str">
        <f t="shared" si="0"/>
        <v/>
      </c>
      <c r="I19" s="347"/>
      <c r="J19" s="348"/>
      <c r="K19" s="342" t="str">
        <f t="shared" si="1"/>
        <v/>
      </c>
      <c r="L19" s="347"/>
      <c r="M19" s="431">
        <v>670</v>
      </c>
      <c r="O19" s="432"/>
      <c r="P19" s="432"/>
      <c r="Q19" s="345" t="s">
        <v>64</v>
      </c>
      <c r="R19" s="350">
        <v>620</v>
      </c>
      <c r="S19" s="342" t="str">
        <f t="shared" si="2"/>
        <v/>
      </c>
      <c r="T19" s="347" t="b">
        <v>0</v>
      </c>
      <c r="U19" s="348"/>
      <c r="V19" s="342" t="str">
        <f t="shared" si="3"/>
        <v/>
      </c>
      <c r="W19" s="347"/>
      <c r="X19" s="348"/>
      <c r="Y19" s="342" t="str">
        <f t="shared" si="4"/>
        <v/>
      </c>
      <c r="Z19" s="347"/>
      <c r="AA19" s="431">
        <v>584</v>
      </c>
      <c r="AC19" s="501"/>
      <c r="AD19" s="376" t="s">
        <v>65</v>
      </c>
      <c r="AE19" s="511"/>
      <c r="AF19" s="369" t="str">
        <f t="shared" si="5"/>
        <v/>
      </c>
      <c r="AG19" s="564"/>
      <c r="AH19" s="507">
        <v>200</v>
      </c>
      <c r="AI19" s="555" t="str">
        <f t="shared" si="6"/>
        <v/>
      </c>
      <c r="AJ19" s="564" t="b">
        <v>0</v>
      </c>
      <c r="AK19" s="565"/>
      <c r="AL19" s="140"/>
      <c r="AM19" s="209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31"/>
    </row>
    <row r="20" s="1" customFormat="1" ht="18" customHeight="1" spans="1:50">
      <c r="A20" s="344"/>
      <c r="B20" s="344"/>
      <c r="C20" s="345" t="s">
        <v>66</v>
      </c>
      <c r="D20" s="350">
        <v>680</v>
      </c>
      <c r="E20" s="342" t="str">
        <f t="shared" si="7"/>
        <v/>
      </c>
      <c r="F20" s="347"/>
      <c r="G20" s="348"/>
      <c r="H20" s="342" t="str">
        <f t="shared" si="0"/>
        <v/>
      </c>
      <c r="I20" s="347"/>
      <c r="J20" s="348"/>
      <c r="K20" s="342" t="str">
        <f t="shared" si="1"/>
        <v/>
      </c>
      <c r="L20" s="347"/>
      <c r="M20" s="431">
        <v>694</v>
      </c>
      <c r="O20" s="440"/>
      <c r="P20" s="440"/>
      <c r="Q20" s="365" t="s">
        <v>67</v>
      </c>
      <c r="R20" s="366">
        <v>780</v>
      </c>
      <c r="S20" s="367" t="str">
        <f t="shared" si="2"/>
        <v/>
      </c>
      <c r="T20" s="368" t="b">
        <v>0</v>
      </c>
      <c r="U20" s="369"/>
      <c r="V20" s="367" t="str">
        <f t="shared" si="3"/>
        <v/>
      </c>
      <c r="W20" s="368"/>
      <c r="X20" s="369"/>
      <c r="Y20" s="367" t="str">
        <f t="shared" si="4"/>
        <v/>
      </c>
      <c r="Z20" s="368"/>
      <c r="AA20" s="443">
        <v>971</v>
      </c>
      <c r="AC20" s="512" t="s">
        <v>68</v>
      </c>
      <c r="AD20" s="513" t="s">
        <v>69</v>
      </c>
      <c r="AE20" s="514">
        <v>650</v>
      </c>
      <c r="AF20" s="359" t="str">
        <f t="shared" si="5"/>
        <v/>
      </c>
      <c r="AG20" s="557" t="b">
        <v>0</v>
      </c>
      <c r="AH20" s="504"/>
      <c r="AI20" s="559" t="str">
        <f t="shared" si="6"/>
        <v/>
      </c>
      <c r="AJ20" s="557"/>
      <c r="AK20" s="568">
        <v>9790</v>
      </c>
      <c r="AL20" s="140"/>
      <c r="AM20" s="205" t="s">
        <v>70</v>
      </c>
      <c r="AN20" s="205"/>
      <c r="AO20" s="212"/>
      <c r="AP20" s="212"/>
      <c r="AQ20" s="212"/>
      <c r="AR20" s="212"/>
      <c r="AS20" s="212"/>
      <c r="AT20" s="212"/>
      <c r="AU20" s="212"/>
      <c r="AV20" s="235"/>
      <c r="AW20" s="235"/>
      <c r="AX20" s="235"/>
    </row>
    <row r="21" s="1" customFormat="1" ht="18" customHeight="1" spans="1:50">
      <c r="A21" s="344"/>
      <c r="B21" s="351"/>
      <c r="C21" s="361" t="s">
        <v>71</v>
      </c>
      <c r="D21" s="353">
        <v>400</v>
      </c>
      <c r="E21" s="354" t="str">
        <f t="shared" si="7"/>
        <v/>
      </c>
      <c r="F21" s="355" t="b">
        <v>0</v>
      </c>
      <c r="G21" s="356"/>
      <c r="H21" s="354" t="str">
        <f t="shared" si="0"/>
        <v/>
      </c>
      <c r="I21" s="355"/>
      <c r="J21" s="356"/>
      <c r="K21" s="354" t="str">
        <f t="shared" si="1"/>
        <v/>
      </c>
      <c r="L21" s="355"/>
      <c r="M21" s="438">
        <v>405</v>
      </c>
      <c r="O21" s="441" t="s">
        <v>72</v>
      </c>
      <c r="P21" s="441" t="s">
        <v>73</v>
      </c>
      <c r="Q21" s="363" t="s">
        <v>74</v>
      </c>
      <c r="R21" s="358"/>
      <c r="S21" s="359" t="str">
        <f t="shared" ref="S21:S45" si="8">IF(T21=TRUE,R21,"")</f>
        <v/>
      </c>
      <c r="T21" s="360"/>
      <c r="U21" s="359"/>
      <c r="V21" s="359" t="str">
        <f t="shared" ref="V21:V45" si="9">IF(W21=TRUE,U21,"")</f>
        <v/>
      </c>
      <c r="W21" s="360"/>
      <c r="X21" s="359">
        <v>120</v>
      </c>
      <c r="Y21" s="359" t="str">
        <f t="shared" ref="Y21:Y45" si="10">IF(Z21=TRUE,X21,"")</f>
        <v/>
      </c>
      <c r="Z21" s="360" t="b">
        <v>0</v>
      </c>
      <c r="AA21" s="439">
        <v>216</v>
      </c>
      <c r="AC21" s="515"/>
      <c r="AD21" s="516" t="s">
        <v>75</v>
      </c>
      <c r="AE21" s="497">
        <v>200</v>
      </c>
      <c r="AF21" s="348" t="str">
        <f t="shared" si="5"/>
        <v/>
      </c>
      <c r="AG21" s="563" t="b">
        <v>0</v>
      </c>
      <c r="AH21" s="506"/>
      <c r="AI21" s="551" t="str">
        <f t="shared" si="6"/>
        <v/>
      </c>
      <c r="AJ21" s="563"/>
      <c r="AK21" s="568"/>
      <c r="AL21" s="140"/>
      <c r="AM21" s="207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30"/>
    </row>
    <row r="22" s="1" customFormat="1" ht="18" customHeight="1" spans="1:50">
      <c r="A22" s="344"/>
      <c r="B22" s="344" t="s">
        <v>76</v>
      </c>
      <c r="C22" s="357" t="s">
        <v>77</v>
      </c>
      <c r="D22" s="358"/>
      <c r="E22" s="359" t="str">
        <f t="shared" si="7"/>
        <v/>
      </c>
      <c r="F22" s="360"/>
      <c r="G22" s="359">
        <v>580</v>
      </c>
      <c r="H22" s="359" t="str">
        <f t="shared" si="0"/>
        <v/>
      </c>
      <c r="I22" s="360" t="b">
        <v>0</v>
      </c>
      <c r="J22" s="359"/>
      <c r="K22" s="359" t="str">
        <f t="shared" si="1"/>
        <v/>
      </c>
      <c r="L22" s="360"/>
      <c r="M22" s="437">
        <v>796</v>
      </c>
      <c r="O22" s="441"/>
      <c r="P22" s="442"/>
      <c r="Q22" s="352" t="s">
        <v>78</v>
      </c>
      <c r="R22" s="353">
        <v>1910</v>
      </c>
      <c r="S22" s="354" t="str">
        <f t="shared" si="8"/>
        <v/>
      </c>
      <c r="T22" s="355" t="b">
        <v>0</v>
      </c>
      <c r="U22" s="356">
        <v>200</v>
      </c>
      <c r="V22" s="354" t="str">
        <f t="shared" si="9"/>
        <v/>
      </c>
      <c r="W22" s="355" t="b">
        <v>0</v>
      </c>
      <c r="X22" s="356"/>
      <c r="Y22" s="354" t="str">
        <f t="shared" si="10"/>
        <v/>
      </c>
      <c r="Z22" s="355"/>
      <c r="AA22" s="436">
        <v>2656</v>
      </c>
      <c r="AC22" s="515"/>
      <c r="AD22" s="516" t="s">
        <v>79</v>
      </c>
      <c r="AE22" s="497">
        <v>400</v>
      </c>
      <c r="AF22" s="348" t="str">
        <f t="shared" si="5"/>
        <v/>
      </c>
      <c r="AG22" s="563" t="b">
        <v>0</v>
      </c>
      <c r="AH22" s="506"/>
      <c r="AI22" s="551" t="str">
        <f t="shared" si="6"/>
        <v/>
      </c>
      <c r="AJ22" s="563"/>
      <c r="AK22" s="568"/>
      <c r="AM22" s="209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31"/>
    </row>
    <row r="23" s="1" customFormat="1" ht="18" customHeight="1" spans="1:50">
      <c r="A23" s="344"/>
      <c r="B23" s="344"/>
      <c r="C23" s="349" t="s">
        <v>80</v>
      </c>
      <c r="D23" s="346"/>
      <c r="E23" s="342" t="str">
        <f t="shared" si="7"/>
        <v/>
      </c>
      <c r="F23" s="347"/>
      <c r="G23" s="348">
        <v>600</v>
      </c>
      <c r="H23" s="342" t="str">
        <f t="shared" si="0"/>
        <v/>
      </c>
      <c r="I23" s="347" t="b">
        <v>0</v>
      </c>
      <c r="J23" s="348"/>
      <c r="K23" s="342" t="str">
        <f t="shared" si="1"/>
        <v/>
      </c>
      <c r="L23" s="347"/>
      <c r="M23" s="434">
        <v>851</v>
      </c>
      <c r="O23" s="441"/>
      <c r="P23" s="441" t="s">
        <v>81</v>
      </c>
      <c r="Q23" s="473" t="s">
        <v>82</v>
      </c>
      <c r="R23" s="358"/>
      <c r="S23" s="359" t="str">
        <f t="shared" si="8"/>
        <v/>
      </c>
      <c r="T23" s="360"/>
      <c r="U23" s="359"/>
      <c r="V23" s="359" t="str">
        <f t="shared" si="9"/>
        <v/>
      </c>
      <c r="W23" s="360"/>
      <c r="X23" s="359">
        <v>350</v>
      </c>
      <c r="Y23" s="359" t="str">
        <f t="shared" si="10"/>
        <v/>
      </c>
      <c r="Z23" s="360" t="b">
        <v>0</v>
      </c>
      <c r="AA23" s="517">
        <v>579</v>
      </c>
      <c r="AC23" s="515"/>
      <c r="AD23" s="516" t="s">
        <v>83</v>
      </c>
      <c r="AE23" s="497">
        <v>450</v>
      </c>
      <c r="AF23" s="348" t="str">
        <f t="shared" si="5"/>
        <v/>
      </c>
      <c r="AG23" s="569" t="b">
        <v>0</v>
      </c>
      <c r="AH23" s="506"/>
      <c r="AI23" s="551" t="str">
        <f t="shared" si="6"/>
        <v/>
      </c>
      <c r="AJ23" s="563"/>
      <c r="AK23" s="568"/>
      <c r="AL23" s="51"/>
      <c r="AM23" s="205" t="s">
        <v>84</v>
      </c>
      <c r="AN23" s="205"/>
      <c r="AO23" s="212"/>
      <c r="AP23" s="212"/>
      <c r="AQ23" s="212"/>
      <c r="AR23" s="212"/>
      <c r="AS23" s="212"/>
      <c r="AT23" s="212"/>
      <c r="AU23" s="212"/>
      <c r="AV23" s="235"/>
      <c r="AW23" s="235"/>
      <c r="AX23" s="235"/>
    </row>
    <row r="24" s="1" customFormat="1" ht="18" customHeight="1" spans="1:50">
      <c r="A24" s="344"/>
      <c r="B24" s="344"/>
      <c r="C24" s="345" t="s">
        <v>85</v>
      </c>
      <c r="D24" s="350">
        <v>450</v>
      </c>
      <c r="E24" s="342" t="str">
        <f t="shared" si="7"/>
        <v/>
      </c>
      <c r="F24" s="347"/>
      <c r="G24" s="348"/>
      <c r="H24" s="342" t="str">
        <f t="shared" si="0"/>
        <v/>
      </c>
      <c r="I24" s="347"/>
      <c r="J24" s="348"/>
      <c r="K24" s="342" t="str">
        <f t="shared" si="1"/>
        <v/>
      </c>
      <c r="L24" s="347"/>
      <c r="M24" s="431">
        <v>502</v>
      </c>
      <c r="O24" s="441"/>
      <c r="P24" s="441"/>
      <c r="Q24" s="345" t="s">
        <v>86</v>
      </c>
      <c r="R24" s="346"/>
      <c r="S24" s="342" t="str">
        <f t="shared" si="8"/>
        <v/>
      </c>
      <c r="T24" s="347"/>
      <c r="U24" s="348"/>
      <c r="V24" s="342" t="str">
        <f t="shared" si="9"/>
        <v/>
      </c>
      <c r="W24" s="347"/>
      <c r="X24" s="348">
        <v>100</v>
      </c>
      <c r="Y24" s="342" t="str">
        <f t="shared" si="10"/>
        <v/>
      </c>
      <c r="Z24" s="347" t="b">
        <v>0</v>
      </c>
      <c r="AA24" s="431">
        <v>194</v>
      </c>
      <c r="AC24" s="515"/>
      <c r="AD24" s="516" t="s">
        <v>87</v>
      </c>
      <c r="AE24" s="497">
        <v>350</v>
      </c>
      <c r="AF24" s="348" t="str">
        <f t="shared" si="5"/>
        <v/>
      </c>
      <c r="AG24" s="563" t="b">
        <v>0</v>
      </c>
      <c r="AH24" s="506"/>
      <c r="AI24" s="551" t="str">
        <f t="shared" si="6"/>
        <v/>
      </c>
      <c r="AJ24" s="563"/>
      <c r="AK24" s="568"/>
      <c r="AL24" s="140"/>
      <c r="AM24" s="207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30"/>
    </row>
    <row r="25" s="1" customFormat="1" ht="18" customHeight="1" spans="1:50">
      <c r="A25" s="344"/>
      <c r="B25" s="344"/>
      <c r="C25" s="345" t="s">
        <v>88</v>
      </c>
      <c r="D25" s="346"/>
      <c r="E25" s="342" t="str">
        <f t="shared" si="7"/>
        <v/>
      </c>
      <c r="F25" s="347"/>
      <c r="G25" s="348">
        <v>380</v>
      </c>
      <c r="H25" s="342" t="str">
        <f t="shared" si="0"/>
        <v/>
      </c>
      <c r="I25" s="347" t="b">
        <v>0</v>
      </c>
      <c r="J25" s="348"/>
      <c r="K25" s="342" t="str">
        <f t="shared" si="1"/>
        <v/>
      </c>
      <c r="L25" s="347"/>
      <c r="M25" s="431">
        <v>530</v>
      </c>
      <c r="O25" s="441"/>
      <c r="P25" s="441"/>
      <c r="Q25" s="349" t="s">
        <v>89</v>
      </c>
      <c r="R25" s="474"/>
      <c r="S25" s="475" t="str">
        <f t="shared" si="8"/>
        <v/>
      </c>
      <c r="T25" s="476" t="b">
        <v>0</v>
      </c>
      <c r="U25" s="477"/>
      <c r="V25" s="475" t="str">
        <f t="shared" si="9"/>
        <v/>
      </c>
      <c r="W25" s="476" t="b">
        <v>0</v>
      </c>
      <c r="X25" s="477">
        <v>450</v>
      </c>
      <c r="Y25" s="475" t="str">
        <f t="shared" si="10"/>
        <v/>
      </c>
      <c r="Z25" s="476" t="b">
        <v>0</v>
      </c>
      <c r="AA25" s="434">
        <v>747</v>
      </c>
      <c r="AC25" s="515"/>
      <c r="AD25" s="516" t="s">
        <v>90</v>
      </c>
      <c r="AE25" s="497">
        <v>360</v>
      </c>
      <c r="AF25" s="348" t="str">
        <f t="shared" si="5"/>
        <v/>
      </c>
      <c r="AG25" s="570"/>
      <c r="AH25" s="506"/>
      <c r="AI25" s="551" t="str">
        <f t="shared" si="6"/>
        <v/>
      </c>
      <c r="AJ25" s="563" t="b">
        <v>0</v>
      </c>
      <c r="AK25" s="568"/>
      <c r="AM25" s="209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31"/>
    </row>
    <row r="26" s="1" customFormat="1" ht="18" customHeight="1" spans="1:50">
      <c r="A26" s="364"/>
      <c r="B26" s="364"/>
      <c r="C26" s="365" t="s">
        <v>91</v>
      </c>
      <c r="D26" s="366">
        <v>460</v>
      </c>
      <c r="E26" s="367" t="str">
        <f t="shared" si="7"/>
        <v/>
      </c>
      <c r="F26" s="368" t="b">
        <v>0</v>
      </c>
      <c r="G26" s="369"/>
      <c r="H26" s="367" t="str">
        <f t="shared" si="0"/>
        <v/>
      </c>
      <c r="I26" s="368"/>
      <c r="J26" s="369"/>
      <c r="K26" s="367" t="str">
        <f t="shared" si="1"/>
        <v/>
      </c>
      <c r="L26" s="368"/>
      <c r="M26" s="443">
        <v>461</v>
      </c>
      <c r="O26" s="441"/>
      <c r="P26" s="442"/>
      <c r="Q26" s="361" t="s">
        <v>92</v>
      </c>
      <c r="R26" s="353">
        <v>500</v>
      </c>
      <c r="S26" s="356" t="str">
        <f t="shared" si="8"/>
        <v/>
      </c>
      <c r="T26" s="355" t="b">
        <v>0</v>
      </c>
      <c r="U26" s="356">
        <v>600</v>
      </c>
      <c r="V26" s="356" t="str">
        <f t="shared" si="9"/>
        <v/>
      </c>
      <c r="W26" s="355" t="b">
        <v>0</v>
      </c>
      <c r="X26" s="356"/>
      <c r="Y26" s="356" t="str">
        <f t="shared" si="10"/>
        <v/>
      </c>
      <c r="Z26" s="355"/>
      <c r="AA26" s="438">
        <v>1419</v>
      </c>
      <c r="AC26" s="515"/>
      <c r="AD26" s="516" t="s">
        <v>93</v>
      </c>
      <c r="AE26" s="497">
        <v>500</v>
      </c>
      <c r="AF26" s="348" t="str">
        <f t="shared" si="5"/>
        <v/>
      </c>
      <c r="AG26" s="569" t="b">
        <v>0</v>
      </c>
      <c r="AH26" s="506"/>
      <c r="AI26" s="551" t="str">
        <f t="shared" si="6"/>
        <v/>
      </c>
      <c r="AJ26" s="563"/>
      <c r="AK26" s="568"/>
      <c r="AL26" s="140"/>
      <c r="AM26" s="205" t="s">
        <v>94</v>
      </c>
      <c r="AN26" s="205"/>
      <c r="AO26" s="213"/>
      <c r="AP26" s="213"/>
      <c r="AQ26" s="213"/>
      <c r="AR26" s="213"/>
      <c r="AS26" s="213"/>
      <c r="AT26" s="213"/>
      <c r="AU26" s="213"/>
      <c r="AV26" s="238"/>
      <c r="AW26" s="238"/>
      <c r="AX26" s="239"/>
    </row>
    <row r="27" s="1" customFormat="1" ht="18" customHeight="1" spans="1:50">
      <c r="A27" s="370" t="s">
        <v>95</v>
      </c>
      <c r="B27" s="371" t="s">
        <v>96</v>
      </c>
      <c r="C27" s="363" t="s">
        <v>97</v>
      </c>
      <c r="D27" s="358"/>
      <c r="E27" s="359" t="str">
        <f t="shared" ref="E27:E49" si="11">IF(F27=TRUE,D27,"")</f>
        <v/>
      </c>
      <c r="F27" s="360"/>
      <c r="G27" s="359">
        <v>330</v>
      </c>
      <c r="H27" s="359" t="str">
        <f t="shared" ref="H27:H49" si="12">IF(I27=TRUE,G27,"")</f>
        <v/>
      </c>
      <c r="I27" s="360" t="b">
        <v>0</v>
      </c>
      <c r="J27" s="359"/>
      <c r="K27" s="359" t="str">
        <f t="shared" ref="K27:K49" si="13">IF(L27=TRUE,J27,"")</f>
        <v/>
      </c>
      <c r="L27" s="360"/>
      <c r="M27" s="439">
        <v>391</v>
      </c>
      <c r="O27" s="441"/>
      <c r="P27" s="441" t="s">
        <v>98</v>
      </c>
      <c r="Q27" s="357" t="s">
        <v>99</v>
      </c>
      <c r="R27" s="358"/>
      <c r="S27" s="359" t="str">
        <f t="shared" si="8"/>
        <v/>
      </c>
      <c r="T27" s="360"/>
      <c r="U27" s="359"/>
      <c r="V27" s="359" t="str">
        <f t="shared" si="9"/>
        <v/>
      </c>
      <c r="W27" s="360"/>
      <c r="X27" s="359">
        <v>150</v>
      </c>
      <c r="Y27" s="359" t="str">
        <f t="shared" si="10"/>
        <v/>
      </c>
      <c r="Z27" s="360" t="b">
        <v>0</v>
      </c>
      <c r="AA27" s="437">
        <v>312</v>
      </c>
      <c r="AC27" s="515"/>
      <c r="AD27" s="516" t="s">
        <v>100</v>
      </c>
      <c r="AE27" s="497">
        <v>330</v>
      </c>
      <c r="AF27" s="348" t="str">
        <f t="shared" si="5"/>
        <v/>
      </c>
      <c r="AG27" s="571" t="b">
        <v>0</v>
      </c>
      <c r="AH27" s="497">
        <v>150</v>
      </c>
      <c r="AI27" s="551" t="str">
        <f t="shared" si="6"/>
        <v/>
      </c>
      <c r="AJ27" s="563" t="b">
        <v>0</v>
      </c>
      <c r="AK27" s="568"/>
      <c r="AM27" s="207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30"/>
    </row>
    <row r="28" s="1" customFormat="1" ht="18" customHeight="1" spans="1:50">
      <c r="A28" s="370"/>
      <c r="B28" s="371"/>
      <c r="C28" s="345" t="s">
        <v>101</v>
      </c>
      <c r="D28" s="350">
        <v>940</v>
      </c>
      <c r="E28" s="342" t="str">
        <f t="shared" si="11"/>
        <v/>
      </c>
      <c r="F28" s="347"/>
      <c r="G28" s="348"/>
      <c r="H28" s="342" t="str">
        <f t="shared" si="12"/>
        <v/>
      </c>
      <c r="I28" s="347"/>
      <c r="J28" s="348"/>
      <c r="K28" s="342" t="str">
        <f t="shared" si="13"/>
        <v/>
      </c>
      <c r="L28" s="347"/>
      <c r="M28" s="431">
        <v>928</v>
      </c>
      <c r="O28" s="444"/>
      <c r="P28" s="444"/>
      <c r="Q28" s="365" t="s">
        <v>102</v>
      </c>
      <c r="R28" s="478"/>
      <c r="S28" s="367" t="str">
        <f t="shared" si="8"/>
        <v/>
      </c>
      <c r="T28" s="368"/>
      <c r="U28" s="369"/>
      <c r="V28" s="367" t="str">
        <f t="shared" si="9"/>
        <v/>
      </c>
      <c r="W28" s="368"/>
      <c r="X28" s="369">
        <v>150</v>
      </c>
      <c r="Y28" s="367" t="str">
        <f t="shared" si="10"/>
        <v/>
      </c>
      <c r="Z28" s="368" t="b">
        <v>0</v>
      </c>
      <c r="AA28" s="443">
        <v>315</v>
      </c>
      <c r="AC28" s="515"/>
      <c r="AD28" s="516" t="s">
        <v>103</v>
      </c>
      <c r="AE28" s="499"/>
      <c r="AF28" s="348" t="str">
        <f t="shared" si="5"/>
        <v/>
      </c>
      <c r="AG28" s="561"/>
      <c r="AH28" s="497">
        <v>220</v>
      </c>
      <c r="AI28" s="551" t="str">
        <f t="shared" si="6"/>
        <v/>
      </c>
      <c r="AJ28" s="563" t="b">
        <v>0</v>
      </c>
      <c r="AK28" s="568"/>
      <c r="AL28" s="572"/>
      <c r="AM28" s="209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31"/>
    </row>
    <row r="29" s="1" customFormat="1" ht="18" customHeight="1" spans="1:50">
      <c r="A29" s="370"/>
      <c r="B29" s="372"/>
      <c r="C29" s="373" t="s">
        <v>104</v>
      </c>
      <c r="D29" s="362"/>
      <c r="E29" s="354" t="str">
        <f t="shared" si="11"/>
        <v/>
      </c>
      <c r="F29" s="355"/>
      <c r="G29" s="356">
        <v>260</v>
      </c>
      <c r="H29" s="354" t="str">
        <f t="shared" si="12"/>
        <v/>
      </c>
      <c r="I29" s="355" t="b">
        <v>0</v>
      </c>
      <c r="J29" s="356"/>
      <c r="K29" s="354" t="str">
        <f t="shared" si="13"/>
        <v/>
      </c>
      <c r="L29" s="355"/>
      <c r="M29" s="438">
        <v>364</v>
      </c>
      <c r="O29" s="445" t="s">
        <v>105</v>
      </c>
      <c r="P29" s="445" t="s">
        <v>106</v>
      </c>
      <c r="Q29" s="363" t="s">
        <v>107</v>
      </c>
      <c r="R29" s="374">
        <v>560</v>
      </c>
      <c r="S29" s="359" t="str">
        <f t="shared" si="8"/>
        <v/>
      </c>
      <c r="T29" s="360" t="b">
        <v>0</v>
      </c>
      <c r="U29" s="359">
        <v>300</v>
      </c>
      <c r="V29" s="359" t="str">
        <f t="shared" si="9"/>
        <v/>
      </c>
      <c r="W29" s="360" t="b">
        <v>0</v>
      </c>
      <c r="X29" s="359"/>
      <c r="Y29" s="359" t="str">
        <f t="shared" si="10"/>
        <v/>
      </c>
      <c r="Z29" s="360" t="b">
        <v>0</v>
      </c>
      <c r="AA29" s="439">
        <v>1194</v>
      </c>
      <c r="AC29" s="515"/>
      <c r="AD29" s="516" t="s">
        <v>108</v>
      </c>
      <c r="AE29" s="497">
        <v>430</v>
      </c>
      <c r="AF29" s="348" t="str">
        <f t="shared" si="5"/>
        <v/>
      </c>
      <c r="AG29" s="561" t="b">
        <v>0</v>
      </c>
      <c r="AH29" s="505"/>
      <c r="AI29" s="551" t="str">
        <f t="shared" si="6"/>
        <v/>
      </c>
      <c r="AJ29" s="561"/>
      <c r="AK29" s="568"/>
      <c r="AL29" s="572"/>
      <c r="AM29" s="205" t="s">
        <v>109</v>
      </c>
      <c r="AN29" s="205"/>
      <c r="AO29" s="212"/>
      <c r="AP29" s="212"/>
      <c r="AQ29" s="212"/>
      <c r="AR29" s="212"/>
      <c r="AS29" s="212"/>
      <c r="AT29" s="212"/>
      <c r="AU29" s="212"/>
      <c r="AV29" s="235"/>
      <c r="AW29" s="235"/>
      <c r="AX29" s="235"/>
    </row>
    <row r="30" s="1" customFormat="1" ht="18" customHeight="1" spans="1:50">
      <c r="A30" s="370"/>
      <c r="B30" s="370" t="s">
        <v>110</v>
      </c>
      <c r="C30" s="357" t="s">
        <v>111</v>
      </c>
      <c r="D30" s="374">
        <v>1430</v>
      </c>
      <c r="E30" s="359" t="str">
        <f t="shared" si="11"/>
        <v/>
      </c>
      <c r="F30" s="360" t="b">
        <v>0</v>
      </c>
      <c r="G30" s="359"/>
      <c r="H30" s="359" t="str">
        <f t="shared" si="12"/>
        <v/>
      </c>
      <c r="I30" s="360"/>
      <c r="J30" s="359"/>
      <c r="K30" s="359" t="str">
        <f t="shared" si="13"/>
        <v/>
      </c>
      <c r="L30" s="360"/>
      <c r="M30" s="437">
        <v>1611</v>
      </c>
      <c r="O30" s="445"/>
      <c r="P30" s="445"/>
      <c r="Q30" s="349" t="s">
        <v>112</v>
      </c>
      <c r="R30" s="346"/>
      <c r="S30" s="348" t="str">
        <f t="shared" si="8"/>
        <v/>
      </c>
      <c r="T30" s="347" t="b">
        <v>0</v>
      </c>
      <c r="U30" s="348">
        <v>600</v>
      </c>
      <c r="V30" s="348" t="str">
        <f t="shared" si="9"/>
        <v/>
      </c>
      <c r="W30" s="347" t="b">
        <v>0</v>
      </c>
      <c r="X30" s="348"/>
      <c r="Y30" s="348" t="str">
        <f t="shared" si="10"/>
        <v/>
      </c>
      <c r="Z30" s="347" t="b">
        <v>0</v>
      </c>
      <c r="AA30" s="434">
        <v>955</v>
      </c>
      <c r="AC30" s="515"/>
      <c r="AD30" s="516" t="s">
        <v>113</v>
      </c>
      <c r="AE30" s="497">
        <v>350</v>
      </c>
      <c r="AF30" s="348" t="str">
        <f t="shared" si="5"/>
        <v/>
      </c>
      <c r="AG30" s="561" t="b">
        <v>0</v>
      </c>
      <c r="AH30" s="506"/>
      <c r="AI30" s="551" t="str">
        <f t="shared" si="6"/>
        <v/>
      </c>
      <c r="AJ30" s="563"/>
      <c r="AK30" s="568"/>
      <c r="AM30" s="207"/>
      <c r="AN30" s="208"/>
      <c r="AO30" s="596"/>
      <c r="AP30" s="596"/>
      <c r="AQ30" s="596"/>
      <c r="AR30" s="596"/>
      <c r="AS30" s="596"/>
      <c r="AT30" s="596"/>
      <c r="AU30" s="596"/>
      <c r="AV30" s="208"/>
      <c r="AW30" s="208"/>
      <c r="AX30" s="230"/>
    </row>
    <row r="31" s="1" customFormat="1" ht="18" customHeight="1" spans="1:50">
      <c r="A31" s="370"/>
      <c r="B31" s="370"/>
      <c r="C31" s="349" t="s">
        <v>114</v>
      </c>
      <c r="D31" s="350">
        <v>600</v>
      </c>
      <c r="E31" s="342" t="str">
        <f t="shared" si="11"/>
        <v/>
      </c>
      <c r="F31" s="347" t="b">
        <v>0</v>
      </c>
      <c r="G31" s="348">
        <v>740</v>
      </c>
      <c r="H31" s="342" t="str">
        <f t="shared" si="12"/>
        <v/>
      </c>
      <c r="I31" s="347" t="b">
        <v>0</v>
      </c>
      <c r="J31" s="348"/>
      <c r="K31" s="342" t="str">
        <f t="shared" si="13"/>
        <v/>
      </c>
      <c r="L31" s="347"/>
      <c r="M31" s="434">
        <v>1774</v>
      </c>
      <c r="O31" s="445"/>
      <c r="P31" s="446"/>
      <c r="Q31" s="352" t="s">
        <v>115</v>
      </c>
      <c r="R31" s="362"/>
      <c r="S31" s="356" t="str">
        <f t="shared" si="8"/>
        <v/>
      </c>
      <c r="T31" s="355" t="b">
        <v>0</v>
      </c>
      <c r="U31" s="356">
        <v>470</v>
      </c>
      <c r="V31" s="356" t="str">
        <f t="shared" si="9"/>
        <v/>
      </c>
      <c r="W31" s="355" t="b">
        <v>0</v>
      </c>
      <c r="X31" s="356"/>
      <c r="Y31" s="356" t="str">
        <f t="shared" si="10"/>
        <v/>
      </c>
      <c r="Z31" s="355" t="b">
        <v>0</v>
      </c>
      <c r="AA31" s="436">
        <v>769</v>
      </c>
      <c r="AC31" s="515"/>
      <c r="AD31" s="516" t="s">
        <v>116</v>
      </c>
      <c r="AE31" s="497">
        <v>330</v>
      </c>
      <c r="AF31" s="348" t="str">
        <f t="shared" si="5"/>
        <v/>
      </c>
      <c r="AG31" s="561" t="b">
        <v>0</v>
      </c>
      <c r="AH31" s="506"/>
      <c r="AI31" s="551" t="str">
        <f t="shared" si="6"/>
        <v/>
      </c>
      <c r="AJ31" s="563"/>
      <c r="AK31" s="568"/>
      <c r="AM31" s="209"/>
      <c r="AN31" s="210"/>
      <c r="AO31" s="597"/>
      <c r="AP31" s="597"/>
      <c r="AQ31" s="597"/>
      <c r="AR31" s="597"/>
      <c r="AS31" s="597"/>
      <c r="AT31" s="597"/>
      <c r="AU31" s="597"/>
      <c r="AV31" s="210"/>
      <c r="AW31" s="210"/>
      <c r="AX31" s="231"/>
    </row>
    <row r="32" s="1" customFormat="1" ht="18" customHeight="1" spans="1:50">
      <c r="A32" s="375"/>
      <c r="B32" s="375"/>
      <c r="C32" s="376" t="s">
        <v>117</v>
      </c>
      <c r="D32" s="366">
        <v>1350</v>
      </c>
      <c r="E32" s="367" t="str">
        <f t="shared" si="11"/>
        <v/>
      </c>
      <c r="F32" s="368" t="b">
        <v>0</v>
      </c>
      <c r="G32" s="369"/>
      <c r="H32" s="367" t="str">
        <f t="shared" si="12"/>
        <v/>
      </c>
      <c r="I32" s="368"/>
      <c r="J32" s="369"/>
      <c r="K32" s="367" t="str">
        <f t="shared" si="13"/>
        <v/>
      </c>
      <c r="L32" s="368"/>
      <c r="M32" s="447">
        <v>1483</v>
      </c>
      <c r="O32" s="445"/>
      <c r="P32" s="448" t="s">
        <v>118</v>
      </c>
      <c r="Q32" s="363" t="s">
        <v>119</v>
      </c>
      <c r="R32" s="374">
        <v>300</v>
      </c>
      <c r="S32" s="359" t="str">
        <f t="shared" si="8"/>
        <v/>
      </c>
      <c r="T32" s="360" t="b">
        <v>0</v>
      </c>
      <c r="U32" s="359"/>
      <c r="V32" s="359" t="str">
        <f t="shared" si="9"/>
        <v/>
      </c>
      <c r="W32" s="360" t="b">
        <v>0</v>
      </c>
      <c r="X32" s="359"/>
      <c r="Y32" s="359" t="str">
        <f t="shared" si="10"/>
        <v/>
      </c>
      <c r="Z32" s="360" t="b">
        <v>0</v>
      </c>
      <c r="AA32" s="439">
        <v>424</v>
      </c>
      <c r="AC32" s="515"/>
      <c r="AD32" s="516" t="s">
        <v>120</v>
      </c>
      <c r="AE32" s="506"/>
      <c r="AF32" s="348" t="str">
        <f t="shared" si="5"/>
        <v/>
      </c>
      <c r="AG32" s="563"/>
      <c r="AH32" s="497">
        <v>90</v>
      </c>
      <c r="AI32" s="551" t="str">
        <f t="shared" si="6"/>
        <v/>
      </c>
      <c r="AJ32" s="563" t="b">
        <v>0</v>
      </c>
      <c r="AK32" s="568"/>
      <c r="AL32" s="140"/>
      <c r="AM32" s="235"/>
      <c r="AN32" s="235"/>
      <c r="AO32" s="212"/>
      <c r="AP32" s="212"/>
      <c r="AQ32" s="212"/>
      <c r="AR32" s="212"/>
      <c r="AS32" s="212"/>
      <c r="AT32" s="212"/>
      <c r="AU32" s="212"/>
      <c r="AV32" s="235"/>
      <c r="AW32" s="235"/>
      <c r="AX32" s="235"/>
    </row>
    <row r="33" s="1" customFormat="1" ht="18" customHeight="1" spans="1:50">
      <c r="A33" s="377" t="s">
        <v>121</v>
      </c>
      <c r="B33" s="377" t="s">
        <v>122</v>
      </c>
      <c r="C33" s="363" t="s">
        <v>123</v>
      </c>
      <c r="D33" s="374">
        <v>400</v>
      </c>
      <c r="E33" s="359" t="str">
        <f t="shared" si="11"/>
        <v/>
      </c>
      <c r="F33" s="360" t="b">
        <v>0</v>
      </c>
      <c r="G33" s="359"/>
      <c r="H33" s="359" t="str">
        <f t="shared" si="12"/>
        <v/>
      </c>
      <c r="I33" s="360"/>
      <c r="J33" s="359"/>
      <c r="K33" s="359" t="str">
        <f t="shared" si="13"/>
        <v/>
      </c>
      <c r="L33" s="360"/>
      <c r="M33" s="439">
        <v>424</v>
      </c>
      <c r="O33" s="445"/>
      <c r="P33" s="448"/>
      <c r="Q33" s="345" t="s">
        <v>124</v>
      </c>
      <c r="R33" s="346">
        <v>2350</v>
      </c>
      <c r="S33" s="342" t="str">
        <f t="shared" si="8"/>
        <v/>
      </c>
      <c r="T33" s="347" t="b">
        <v>0</v>
      </c>
      <c r="U33" s="348">
        <v>1300</v>
      </c>
      <c r="V33" s="342" t="str">
        <f t="shared" si="9"/>
        <v/>
      </c>
      <c r="W33" s="347" t="b">
        <v>0</v>
      </c>
      <c r="X33" s="348"/>
      <c r="Y33" s="342" t="str">
        <f t="shared" si="10"/>
        <v/>
      </c>
      <c r="Z33" s="347"/>
      <c r="AA33" s="431">
        <v>5014</v>
      </c>
      <c r="AC33" s="515"/>
      <c r="AD33" s="516" t="s">
        <v>125</v>
      </c>
      <c r="AE33" s="506"/>
      <c r="AF33" s="348" t="str">
        <f t="shared" si="5"/>
        <v/>
      </c>
      <c r="AG33" s="563"/>
      <c r="AH33" s="497">
        <v>280</v>
      </c>
      <c r="AI33" s="551" t="str">
        <f t="shared" si="6"/>
        <v/>
      </c>
      <c r="AJ33" s="563"/>
      <c r="AK33" s="568"/>
      <c r="AL33" s="140"/>
      <c r="AM33" s="215" t="s">
        <v>126</v>
      </c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41"/>
    </row>
    <row r="34" s="1" customFormat="1" ht="18" customHeight="1" spans="1:50">
      <c r="A34" s="377"/>
      <c r="B34" s="377"/>
      <c r="C34" s="349" t="s">
        <v>127</v>
      </c>
      <c r="D34" s="346">
        <v>500</v>
      </c>
      <c r="E34" s="342" t="str">
        <f t="shared" si="11"/>
        <v/>
      </c>
      <c r="F34" s="347" t="b">
        <v>0</v>
      </c>
      <c r="G34" s="348">
        <v>700</v>
      </c>
      <c r="H34" s="342" t="str">
        <f t="shared" si="12"/>
        <v/>
      </c>
      <c r="I34" s="347" t="b">
        <v>0</v>
      </c>
      <c r="J34" s="348"/>
      <c r="K34" s="342" t="str">
        <f t="shared" si="13"/>
        <v/>
      </c>
      <c r="L34" s="347"/>
      <c r="M34" s="434">
        <v>1530</v>
      </c>
      <c r="O34" s="449"/>
      <c r="P34" s="450"/>
      <c r="Q34" s="479" t="s">
        <v>128</v>
      </c>
      <c r="R34" s="480"/>
      <c r="S34" s="367" t="str">
        <f t="shared" si="8"/>
        <v/>
      </c>
      <c r="T34" s="368"/>
      <c r="U34" s="481">
        <v>850</v>
      </c>
      <c r="V34" s="367" t="str">
        <f t="shared" si="9"/>
        <v/>
      </c>
      <c r="W34" s="368" t="b">
        <v>0</v>
      </c>
      <c r="X34" s="482"/>
      <c r="Y34" s="367" t="str">
        <f t="shared" si="10"/>
        <v/>
      </c>
      <c r="Z34" s="368"/>
      <c r="AA34" s="518">
        <v>1147</v>
      </c>
      <c r="AC34" s="515"/>
      <c r="AD34" s="516" t="s">
        <v>129</v>
      </c>
      <c r="AE34" s="506"/>
      <c r="AF34" s="348" t="str">
        <f t="shared" si="5"/>
        <v/>
      </c>
      <c r="AG34" s="573"/>
      <c r="AH34" s="497">
        <v>340</v>
      </c>
      <c r="AI34" s="551" t="str">
        <f t="shared" si="6"/>
        <v/>
      </c>
      <c r="AJ34" s="563"/>
      <c r="AK34" s="568"/>
      <c r="AL34" s="140"/>
      <c r="AM34" s="217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42"/>
    </row>
    <row r="35" ht="18" customHeight="1" spans="1:50">
      <c r="A35" s="377"/>
      <c r="B35" s="377"/>
      <c r="C35" s="345" t="s">
        <v>130</v>
      </c>
      <c r="D35" s="346"/>
      <c r="E35" s="342" t="str">
        <f t="shared" si="11"/>
        <v/>
      </c>
      <c r="F35" s="347"/>
      <c r="G35" s="348">
        <v>650</v>
      </c>
      <c r="H35" s="342" t="str">
        <f t="shared" si="12"/>
        <v/>
      </c>
      <c r="I35" s="347" t="b">
        <v>0</v>
      </c>
      <c r="J35" s="348"/>
      <c r="K35" s="342" t="str">
        <f t="shared" si="13"/>
        <v/>
      </c>
      <c r="L35" s="347"/>
      <c r="M35" s="431">
        <v>908</v>
      </c>
      <c r="O35" s="451" t="s">
        <v>131</v>
      </c>
      <c r="P35" s="451" t="s">
        <v>132</v>
      </c>
      <c r="Q35" s="357" t="s">
        <v>133</v>
      </c>
      <c r="R35" s="358"/>
      <c r="S35" s="359" t="str">
        <f t="shared" si="8"/>
        <v/>
      </c>
      <c r="T35" s="360"/>
      <c r="U35" s="359"/>
      <c r="V35" s="359" t="str">
        <f t="shared" si="9"/>
        <v/>
      </c>
      <c r="W35" s="360"/>
      <c r="X35" s="483">
        <v>2500</v>
      </c>
      <c r="Y35" s="359" t="str">
        <f t="shared" si="10"/>
        <v/>
      </c>
      <c r="Z35" s="360" t="b">
        <v>0</v>
      </c>
      <c r="AA35" s="519">
        <v>5408</v>
      </c>
      <c r="AC35" s="515"/>
      <c r="AD35" s="516" t="s">
        <v>134</v>
      </c>
      <c r="AE35" s="506"/>
      <c r="AF35" s="348" t="str">
        <f t="shared" si="5"/>
        <v/>
      </c>
      <c r="AG35" s="571"/>
      <c r="AH35" s="497">
        <v>120</v>
      </c>
      <c r="AI35" s="551" t="str">
        <f t="shared" si="6"/>
        <v/>
      </c>
      <c r="AJ35" s="563" t="b">
        <v>0</v>
      </c>
      <c r="AK35" s="568"/>
      <c r="AL35" s="2"/>
      <c r="AM35" s="217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42"/>
    </row>
    <row r="36" ht="18" customHeight="1" spans="1:50">
      <c r="A36" s="377"/>
      <c r="B36" s="377"/>
      <c r="C36" s="345" t="s">
        <v>135</v>
      </c>
      <c r="D36" s="346"/>
      <c r="E36" s="342" t="str">
        <f t="shared" si="11"/>
        <v/>
      </c>
      <c r="F36" s="347"/>
      <c r="G36" s="348"/>
      <c r="H36" s="342" t="str">
        <f t="shared" si="12"/>
        <v/>
      </c>
      <c r="I36" s="347"/>
      <c r="J36" s="348">
        <v>120</v>
      </c>
      <c r="K36" s="342" t="str">
        <f t="shared" si="13"/>
        <v/>
      </c>
      <c r="L36" s="347" t="b">
        <v>0</v>
      </c>
      <c r="M36" s="431">
        <v>232</v>
      </c>
      <c r="O36" s="451"/>
      <c r="P36" s="451"/>
      <c r="Q36" s="484" t="s">
        <v>136</v>
      </c>
      <c r="R36" s="350">
        <v>250</v>
      </c>
      <c r="S36" s="342" t="str">
        <f t="shared" si="8"/>
        <v/>
      </c>
      <c r="T36" s="347" t="b">
        <v>0</v>
      </c>
      <c r="U36" s="348"/>
      <c r="V36" s="342" t="str">
        <f t="shared" si="9"/>
        <v/>
      </c>
      <c r="W36" s="347"/>
      <c r="X36" s="485"/>
      <c r="Y36" s="342" t="str">
        <f t="shared" si="10"/>
        <v/>
      </c>
      <c r="Z36" s="347"/>
      <c r="AA36" s="519"/>
      <c r="AC36" s="515"/>
      <c r="AD36" s="516" t="s">
        <v>137</v>
      </c>
      <c r="AE36" s="497">
        <v>310</v>
      </c>
      <c r="AF36" s="348" t="str">
        <f t="shared" si="5"/>
        <v/>
      </c>
      <c r="AG36" s="561" t="b">
        <v>0</v>
      </c>
      <c r="AH36" s="506"/>
      <c r="AI36" s="551" t="str">
        <f t="shared" si="6"/>
        <v/>
      </c>
      <c r="AJ36" s="563"/>
      <c r="AK36" s="568"/>
      <c r="AL36" s="2"/>
      <c r="AM36" s="217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42"/>
    </row>
    <row r="37" ht="18" customHeight="1" spans="1:50">
      <c r="A37" s="377"/>
      <c r="B37" s="377"/>
      <c r="C37" s="345" t="s">
        <v>138</v>
      </c>
      <c r="D37" s="346"/>
      <c r="E37" s="342" t="str">
        <f t="shared" si="11"/>
        <v/>
      </c>
      <c r="F37" s="347"/>
      <c r="G37" s="348">
        <v>90</v>
      </c>
      <c r="H37" s="342" t="str">
        <f t="shared" si="12"/>
        <v/>
      </c>
      <c r="I37" s="347" t="b">
        <v>0</v>
      </c>
      <c r="J37" s="348"/>
      <c r="K37" s="342" t="str">
        <f t="shared" si="13"/>
        <v/>
      </c>
      <c r="L37" s="347"/>
      <c r="M37" s="431">
        <v>148</v>
      </c>
      <c r="N37"/>
      <c r="O37" s="451"/>
      <c r="P37" s="451"/>
      <c r="Q37" s="349" t="s">
        <v>139</v>
      </c>
      <c r="R37" s="346"/>
      <c r="S37" s="348" t="str">
        <f t="shared" si="8"/>
        <v/>
      </c>
      <c r="T37" s="347"/>
      <c r="U37" s="348"/>
      <c r="V37" s="348" t="str">
        <f t="shared" si="9"/>
        <v/>
      </c>
      <c r="W37" s="347"/>
      <c r="X37" s="485"/>
      <c r="Y37" s="348" t="str">
        <f t="shared" si="10"/>
        <v/>
      </c>
      <c r="Z37" s="347"/>
      <c r="AA37" s="519"/>
      <c r="AB37"/>
      <c r="AC37" s="515"/>
      <c r="AD37" s="520" t="s">
        <v>140</v>
      </c>
      <c r="AE37" s="497">
        <v>490</v>
      </c>
      <c r="AF37" s="348" t="str">
        <f t="shared" si="5"/>
        <v/>
      </c>
      <c r="AG37" s="573" t="b">
        <v>0</v>
      </c>
      <c r="AH37" s="505"/>
      <c r="AI37" s="551" t="str">
        <f t="shared" si="6"/>
        <v/>
      </c>
      <c r="AJ37" s="561"/>
      <c r="AK37" s="568"/>
      <c r="AL37" s="2"/>
      <c r="AM37" s="217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42"/>
    </row>
    <row r="38" ht="18" customHeight="1" spans="1:50">
      <c r="A38" s="377"/>
      <c r="B38" s="377"/>
      <c r="C38" s="345" t="s">
        <v>141</v>
      </c>
      <c r="D38" s="346">
        <v>2040</v>
      </c>
      <c r="E38" s="342" t="str">
        <f t="shared" si="11"/>
        <v/>
      </c>
      <c r="F38" s="347" t="b">
        <v>0</v>
      </c>
      <c r="G38" s="348">
        <v>800</v>
      </c>
      <c r="H38" s="342" t="str">
        <f t="shared" si="12"/>
        <v/>
      </c>
      <c r="I38" s="347" t="b">
        <v>0</v>
      </c>
      <c r="J38" s="348"/>
      <c r="K38" s="342" t="str">
        <f t="shared" si="13"/>
        <v/>
      </c>
      <c r="L38" s="347"/>
      <c r="M38" s="431">
        <v>3593</v>
      </c>
      <c r="N38"/>
      <c r="O38" s="451"/>
      <c r="P38" s="451"/>
      <c r="Q38" s="484" t="s">
        <v>142</v>
      </c>
      <c r="R38" s="350">
        <v>220</v>
      </c>
      <c r="S38" s="348" t="str">
        <f t="shared" si="8"/>
        <v/>
      </c>
      <c r="T38" s="347" t="b">
        <v>0</v>
      </c>
      <c r="U38" s="348"/>
      <c r="V38" s="348" t="str">
        <f t="shared" si="9"/>
        <v/>
      </c>
      <c r="W38" s="347"/>
      <c r="X38" s="485"/>
      <c r="Y38" s="348" t="str">
        <f t="shared" si="10"/>
        <v/>
      </c>
      <c r="Z38" s="347"/>
      <c r="AA38" s="519"/>
      <c r="AB38"/>
      <c r="AC38" s="521"/>
      <c r="AD38" s="522" t="s">
        <v>143</v>
      </c>
      <c r="AE38" s="523"/>
      <c r="AF38" s="369" t="str">
        <f t="shared" si="5"/>
        <v/>
      </c>
      <c r="AG38" s="574"/>
      <c r="AH38" s="507">
        <v>350</v>
      </c>
      <c r="AI38" s="555" t="str">
        <f t="shared" si="6"/>
        <v/>
      </c>
      <c r="AJ38" s="575" t="b">
        <v>0</v>
      </c>
      <c r="AK38" s="576"/>
      <c r="AL38" s="2"/>
      <c r="AM38" s="217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42"/>
    </row>
    <row r="39" ht="18" customHeight="1" spans="1:50">
      <c r="A39" s="377"/>
      <c r="B39" s="378"/>
      <c r="C39" s="361" t="s">
        <v>144</v>
      </c>
      <c r="D39" s="362"/>
      <c r="E39" s="354" t="str">
        <f t="shared" si="11"/>
        <v/>
      </c>
      <c r="F39" s="355"/>
      <c r="G39" s="356">
        <v>380</v>
      </c>
      <c r="H39" s="354" t="str">
        <f t="shared" si="12"/>
        <v/>
      </c>
      <c r="I39" s="355" t="b">
        <v>0</v>
      </c>
      <c r="J39" s="356"/>
      <c r="K39" s="354" t="str">
        <f t="shared" si="13"/>
        <v/>
      </c>
      <c r="L39" s="355"/>
      <c r="M39" s="438">
        <v>500</v>
      </c>
      <c r="N39"/>
      <c r="O39" s="451"/>
      <c r="P39" s="451"/>
      <c r="Q39" s="345" t="s">
        <v>145</v>
      </c>
      <c r="R39" s="358"/>
      <c r="S39" s="359" t="str">
        <f t="shared" si="8"/>
        <v/>
      </c>
      <c r="T39" s="360" t="b">
        <v>0</v>
      </c>
      <c r="U39" s="359"/>
      <c r="V39" s="359" t="str">
        <f t="shared" si="9"/>
        <v/>
      </c>
      <c r="W39" s="360" t="b">
        <v>0</v>
      </c>
      <c r="X39" s="483"/>
      <c r="Y39" s="359" t="str">
        <f t="shared" si="10"/>
        <v/>
      </c>
      <c r="Z39" s="360" t="b">
        <v>0</v>
      </c>
      <c r="AA39" s="519"/>
      <c r="AB39"/>
      <c r="AC39" s="524" t="s">
        <v>146</v>
      </c>
      <c r="AD39" s="525" t="s">
        <v>147</v>
      </c>
      <c r="AE39" s="526"/>
      <c r="AF39" s="526"/>
      <c r="AG39" s="577"/>
      <c r="AH39" s="514">
        <v>380</v>
      </c>
      <c r="AI39" s="559" t="str">
        <f t="shared" si="6"/>
        <v/>
      </c>
      <c r="AJ39" s="360" t="b">
        <v>0</v>
      </c>
      <c r="AK39" s="578">
        <v>612</v>
      </c>
      <c r="AL39" s="2"/>
      <c r="AM39" s="217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42"/>
    </row>
    <row r="40" ht="18" customHeight="1" spans="1:50">
      <c r="A40" s="379"/>
      <c r="B40" s="380" t="s">
        <v>148</v>
      </c>
      <c r="C40" s="381" t="s">
        <v>149</v>
      </c>
      <c r="D40" s="382">
        <v>1650</v>
      </c>
      <c r="E40" s="383" t="str">
        <f t="shared" si="11"/>
        <v/>
      </c>
      <c r="F40" s="384" t="b">
        <v>0</v>
      </c>
      <c r="G40" s="383">
        <v>1400</v>
      </c>
      <c r="H40" s="383" t="str">
        <f t="shared" si="12"/>
        <v/>
      </c>
      <c r="I40" s="384" t="b">
        <v>0</v>
      </c>
      <c r="J40" s="383"/>
      <c r="K40" s="383" t="str">
        <f t="shared" si="13"/>
        <v/>
      </c>
      <c r="L40" s="384"/>
      <c r="M40" s="452">
        <v>4091</v>
      </c>
      <c r="N40"/>
      <c r="O40" s="451"/>
      <c r="P40" s="451"/>
      <c r="Q40" s="345" t="s">
        <v>150</v>
      </c>
      <c r="R40" s="348"/>
      <c r="S40" s="342" t="str">
        <f t="shared" si="8"/>
        <v/>
      </c>
      <c r="T40" s="347"/>
      <c r="U40" s="348"/>
      <c r="V40" s="342" t="str">
        <f t="shared" si="9"/>
        <v/>
      </c>
      <c r="W40" s="347"/>
      <c r="X40" s="485"/>
      <c r="Y40" s="342" t="str">
        <f t="shared" si="10"/>
        <v/>
      </c>
      <c r="Z40" s="347"/>
      <c r="AA40" s="519"/>
      <c r="AB40" s="219"/>
      <c r="AC40" s="527"/>
      <c r="AD40" s="528" t="s">
        <v>151</v>
      </c>
      <c r="AE40" s="529"/>
      <c r="AF40" s="529"/>
      <c r="AG40" s="579"/>
      <c r="AH40" s="497">
        <v>100</v>
      </c>
      <c r="AI40" s="551" t="str">
        <f t="shared" si="6"/>
        <v/>
      </c>
      <c r="AJ40" s="580" t="b">
        <v>0</v>
      </c>
      <c r="AK40" s="581">
        <v>135</v>
      </c>
      <c r="AL40" s="2"/>
      <c r="AM40" s="217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42"/>
    </row>
    <row r="41" ht="18" customHeight="1" spans="1:50">
      <c r="A41" s="385" t="s">
        <v>152</v>
      </c>
      <c r="B41" s="385" t="s">
        <v>153</v>
      </c>
      <c r="C41" s="363" t="s">
        <v>154</v>
      </c>
      <c r="D41" s="358"/>
      <c r="E41" s="359" t="str">
        <f t="shared" si="11"/>
        <v/>
      </c>
      <c r="F41" s="360"/>
      <c r="G41" s="359">
        <v>450</v>
      </c>
      <c r="H41" s="359" t="str">
        <f t="shared" si="12"/>
        <v/>
      </c>
      <c r="I41" s="360" t="b">
        <v>0</v>
      </c>
      <c r="J41" s="359"/>
      <c r="K41" s="359" t="str">
        <f t="shared" si="13"/>
        <v/>
      </c>
      <c r="L41" s="360"/>
      <c r="M41" s="439">
        <v>664</v>
      </c>
      <c r="N41"/>
      <c r="O41" s="451"/>
      <c r="P41" s="453"/>
      <c r="Q41" s="373" t="s">
        <v>155</v>
      </c>
      <c r="R41" s="356"/>
      <c r="S41" s="354" t="str">
        <f t="shared" si="8"/>
        <v/>
      </c>
      <c r="T41" s="355"/>
      <c r="U41" s="356"/>
      <c r="V41" s="354" t="str">
        <f t="shared" si="9"/>
        <v/>
      </c>
      <c r="W41" s="355"/>
      <c r="X41" s="486"/>
      <c r="Y41" s="354" t="str">
        <f t="shared" si="10"/>
        <v/>
      </c>
      <c r="Z41" s="355"/>
      <c r="AA41" s="530"/>
      <c r="AB41" s="219"/>
      <c r="AC41" s="527"/>
      <c r="AD41" s="531" t="s">
        <v>156</v>
      </c>
      <c r="AE41" s="532"/>
      <c r="AF41" s="529"/>
      <c r="AG41" s="582"/>
      <c r="AH41" s="497">
        <v>80</v>
      </c>
      <c r="AI41" s="551" t="str">
        <f t="shared" si="6"/>
        <v/>
      </c>
      <c r="AJ41" s="347" t="b">
        <v>0</v>
      </c>
      <c r="AK41" s="583">
        <v>92</v>
      </c>
      <c r="AL41" s="2"/>
      <c r="AM41" s="217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42"/>
    </row>
    <row r="42" ht="18" customHeight="1" spans="1:50">
      <c r="A42" s="385"/>
      <c r="B42" s="385"/>
      <c r="C42" s="345" t="s">
        <v>153</v>
      </c>
      <c r="D42" s="346">
        <v>240</v>
      </c>
      <c r="E42" s="342" t="str">
        <f t="shared" si="11"/>
        <v/>
      </c>
      <c r="F42" s="347" t="b">
        <v>0</v>
      </c>
      <c r="G42" s="348"/>
      <c r="H42" s="342" t="str">
        <f t="shared" si="12"/>
        <v/>
      </c>
      <c r="I42" s="347"/>
      <c r="J42" s="348"/>
      <c r="K42" s="342" t="str">
        <f t="shared" si="13"/>
        <v/>
      </c>
      <c r="L42" s="347"/>
      <c r="M42" s="431">
        <v>302</v>
      </c>
      <c r="N42"/>
      <c r="O42" s="453"/>
      <c r="P42" s="454" t="s">
        <v>157</v>
      </c>
      <c r="Q42" s="381" t="s">
        <v>158</v>
      </c>
      <c r="R42" s="383"/>
      <c r="S42" s="383" t="str">
        <f t="shared" si="8"/>
        <v/>
      </c>
      <c r="T42" s="401" t="b">
        <v>0</v>
      </c>
      <c r="U42" s="383"/>
      <c r="V42" s="383" t="str">
        <f t="shared" si="9"/>
        <v/>
      </c>
      <c r="W42" s="401" t="b">
        <v>0</v>
      </c>
      <c r="X42" s="383"/>
      <c r="Y42" s="383" t="str">
        <f t="shared" si="10"/>
        <v/>
      </c>
      <c r="Z42" s="401" t="b">
        <v>0</v>
      </c>
      <c r="AA42" s="533"/>
      <c r="AB42" s="219"/>
      <c r="AC42" s="527"/>
      <c r="AD42" s="531" t="s">
        <v>159</v>
      </c>
      <c r="AE42" s="532"/>
      <c r="AF42" s="529"/>
      <c r="AG42" s="582"/>
      <c r="AH42" s="497">
        <v>230</v>
      </c>
      <c r="AI42" s="551" t="str">
        <f t="shared" si="6"/>
        <v/>
      </c>
      <c r="AJ42" s="347" t="b">
        <v>0</v>
      </c>
      <c r="AK42" s="583">
        <v>404</v>
      </c>
      <c r="AL42" s="2"/>
      <c r="AM42" s="217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42"/>
    </row>
    <row r="43" ht="18" customHeight="1" spans="1:50">
      <c r="A43" s="385"/>
      <c r="B43" s="386"/>
      <c r="C43" s="352" t="s">
        <v>160</v>
      </c>
      <c r="D43" s="362">
        <v>2060</v>
      </c>
      <c r="E43" s="354" t="str">
        <f t="shared" si="11"/>
        <v/>
      </c>
      <c r="F43" s="355"/>
      <c r="G43" s="356"/>
      <c r="H43" s="354" t="str">
        <f t="shared" si="12"/>
        <v/>
      </c>
      <c r="I43" s="355"/>
      <c r="J43" s="356"/>
      <c r="K43" s="354" t="str">
        <f t="shared" si="13"/>
        <v/>
      </c>
      <c r="L43" s="355"/>
      <c r="M43" s="436">
        <v>2478</v>
      </c>
      <c r="N43"/>
      <c r="O43" s="455" t="s">
        <v>161</v>
      </c>
      <c r="P43" s="456" t="s">
        <v>162</v>
      </c>
      <c r="Q43" s="363" t="s">
        <v>163</v>
      </c>
      <c r="R43" s="359"/>
      <c r="S43" s="359" t="str">
        <f t="shared" si="8"/>
        <v/>
      </c>
      <c r="T43" s="360"/>
      <c r="U43" s="359">
        <v>500</v>
      </c>
      <c r="V43" s="359" t="str">
        <f t="shared" si="9"/>
        <v/>
      </c>
      <c r="W43" s="360" t="b">
        <v>0</v>
      </c>
      <c r="X43" s="359"/>
      <c r="Y43" s="359" t="str">
        <f t="shared" si="10"/>
        <v/>
      </c>
      <c r="Z43" s="360"/>
      <c r="AA43" s="439">
        <v>697</v>
      </c>
      <c r="AC43" s="534"/>
      <c r="AD43" s="535" t="s">
        <v>164</v>
      </c>
      <c r="AE43" s="536"/>
      <c r="AF43" s="537"/>
      <c r="AG43" s="584"/>
      <c r="AH43" s="585">
        <v>380</v>
      </c>
      <c r="AI43" s="586" t="str">
        <f t="shared" si="6"/>
        <v/>
      </c>
      <c r="AJ43" s="355" t="b">
        <v>0</v>
      </c>
      <c r="AK43" s="587">
        <v>2123</v>
      </c>
      <c r="AL43" s="140"/>
      <c r="AM43" s="217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42"/>
    </row>
    <row r="44" ht="18" customHeight="1" spans="1:50">
      <c r="A44" s="385"/>
      <c r="B44" s="385" t="s">
        <v>165</v>
      </c>
      <c r="C44" s="363" t="s">
        <v>166</v>
      </c>
      <c r="D44" s="374">
        <v>800</v>
      </c>
      <c r="E44" s="359" t="str">
        <f t="shared" si="11"/>
        <v/>
      </c>
      <c r="F44" s="360"/>
      <c r="G44" s="359"/>
      <c r="H44" s="359" t="str">
        <f t="shared" si="12"/>
        <v/>
      </c>
      <c r="I44" s="360"/>
      <c r="J44" s="359"/>
      <c r="K44" s="359" t="str">
        <f t="shared" si="13"/>
        <v/>
      </c>
      <c r="L44" s="360"/>
      <c r="M44" s="439">
        <v>1040</v>
      </c>
      <c r="O44" s="457"/>
      <c r="P44" s="458"/>
      <c r="Q44" s="373" t="s">
        <v>167</v>
      </c>
      <c r="R44" s="356"/>
      <c r="S44" s="354" t="str">
        <f t="shared" si="8"/>
        <v/>
      </c>
      <c r="T44" s="355"/>
      <c r="U44" s="356"/>
      <c r="V44" s="354" t="str">
        <f t="shared" si="9"/>
        <v/>
      </c>
      <c r="W44" s="355"/>
      <c r="X44" s="356">
        <v>800</v>
      </c>
      <c r="Y44" s="354" t="str">
        <f t="shared" si="10"/>
        <v/>
      </c>
      <c r="Z44" s="355"/>
      <c r="AA44" s="538">
        <v>1085</v>
      </c>
      <c r="AB44" s="539"/>
      <c r="AC44" s="202"/>
      <c r="AD44" s="539"/>
      <c r="AL44" s="588"/>
      <c r="AM44" s="217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42"/>
    </row>
    <row r="45" ht="18" customHeight="1" spans="1:50">
      <c r="A45" s="387"/>
      <c r="B45" s="387"/>
      <c r="C45" s="365" t="s">
        <v>168</v>
      </c>
      <c r="D45" s="388">
        <v>1130</v>
      </c>
      <c r="E45" s="367" t="str">
        <f t="shared" si="11"/>
        <v/>
      </c>
      <c r="F45" s="389" t="b">
        <v>0</v>
      </c>
      <c r="G45" s="369"/>
      <c r="H45" s="367" t="str">
        <f t="shared" si="12"/>
        <v/>
      </c>
      <c r="I45" s="389"/>
      <c r="J45" s="459"/>
      <c r="K45" s="367" t="str">
        <f t="shared" si="13"/>
        <v/>
      </c>
      <c r="L45" s="389"/>
      <c r="M45" s="443">
        <v>1720</v>
      </c>
      <c r="O45" s="460"/>
      <c r="P45" s="461" t="s">
        <v>169</v>
      </c>
      <c r="Q45" s="487" t="s">
        <v>170</v>
      </c>
      <c r="R45" s="383"/>
      <c r="S45" s="383" t="str">
        <f t="shared" si="8"/>
        <v/>
      </c>
      <c r="T45" s="401"/>
      <c r="U45" s="383"/>
      <c r="V45" s="383" t="str">
        <f t="shared" si="9"/>
        <v/>
      </c>
      <c r="W45" s="401"/>
      <c r="X45" s="383">
        <v>500</v>
      </c>
      <c r="Y45" s="383" t="str">
        <f t="shared" si="10"/>
        <v/>
      </c>
      <c r="Z45" s="401"/>
      <c r="AA45" s="540">
        <v>949</v>
      </c>
      <c r="AB45" s="539"/>
      <c r="AC45" s="202"/>
      <c r="AD45" s="226" t="s">
        <v>171</v>
      </c>
      <c r="AL45" s="588"/>
      <c r="AM45" s="220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43"/>
    </row>
    <row r="46" ht="18" customHeight="1" spans="1:50">
      <c r="A46" s="390" t="s">
        <v>172</v>
      </c>
      <c r="B46" s="391" t="s">
        <v>173</v>
      </c>
      <c r="C46" s="392" t="s">
        <v>174</v>
      </c>
      <c r="D46" s="393">
        <v>310</v>
      </c>
      <c r="E46" s="394" t="str">
        <f t="shared" si="11"/>
        <v/>
      </c>
      <c r="F46" s="395"/>
      <c r="G46" s="394"/>
      <c r="H46" s="394" t="str">
        <f t="shared" si="12"/>
        <v/>
      </c>
      <c r="I46" s="395"/>
      <c r="J46" s="394"/>
      <c r="K46" s="394" t="str">
        <f t="shared" si="13"/>
        <v/>
      </c>
      <c r="L46" s="395"/>
      <c r="M46" s="462">
        <v>745</v>
      </c>
      <c r="O46" s="463"/>
      <c r="P46" s="2"/>
      <c r="Q46" s="2"/>
      <c r="R46" s="488"/>
      <c r="S46" s="489"/>
      <c r="T46" s="490"/>
      <c r="U46" s="488"/>
      <c r="V46" s="489"/>
      <c r="W46" s="490"/>
      <c r="X46" s="488"/>
      <c r="Y46" s="489"/>
      <c r="Z46" s="490"/>
      <c r="AA46" s="541"/>
      <c r="AB46" s="539"/>
      <c r="AC46" s="202"/>
      <c r="AD46" s="539"/>
      <c r="AL46" s="6"/>
      <c r="AM46" s="589"/>
      <c r="AN46" s="589"/>
      <c r="AO46" s="598"/>
      <c r="AP46" s="598"/>
      <c r="AQ46" s="598"/>
      <c r="AR46" s="598"/>
      <c r="AS46" s="598"/>
      <c r="AT46" s="598"/>
      <c r="AU46" s="598"/>
      <c r="AV46" s="599"/>
      <c r="AW46" s="599"/>
      <c r="AX46" s="599"/>
    </row>
    <row r="47" ht="18" customHeight="1" spans="1:50">
      <c r="A47" s="390"/>
      <c r="B47" s="390" t="s">
        <v>175</v>
      </c>
      <c r="C47" s="363" t="s">
        <v>176</v>
      </c>
      <c r="D47" s="374">
        <v>700</v>
      </c>
      <c r="E47" s="359" t="str">
        <f t="shared" si="11"/>
        <v/>
      </c>
      <c r="F47" s="360" t="b">
        <v>0</v>
      </c>
      <c r="G47" s="359"/>
      <c r="H47" s="359" t="str">
        <f t="shared" si="12"/>
        <v/>
      </c>
      <c r="I47" s="360"/>
      <c r="J47" s="359"/>
      <c r="K47" s="359" t="str">
        <f t="shared" si="13"/>
        <v/>
      </c>
      <c r="L47" s="360"/>
      <c r="M47" s="439">
        <v>763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 s="542"/>
      <c r="AC47" s="202"/>
      <c r="AD47" s="539"/>
      <c r="AL47"/>
      <c r="AM47" s="105" t="s">
        <v>177</v>
      </c>
      <c r="AN47" s="106"/>
      <c r="AO47" s="106"/>
      <c r="AP47" s="106"/>
      <c r="AQ47" s="106"/>
      <c r="AR47" s="106"/>
      <c r="AS47" s="106"/>
      <c r="AT47" s="106"/>
      <c r="AU47" s="106"/>
      <c r="AV47" s="106"/>
      <c r="AW47" s="107"/>
      <c r="AX47" s="599"/>
    </row>
    <row r="48" ht="18" customHeight="1" spans="1:50">
      <c r="A48" s="390"/>
      <c r="B48" s="396"/>
      <c r="C48" s="361" t="s">
        <v>178</v>
      </c>
      <c r="D48" s="353">
        <v>1060</v>
      </c>
      <c r="E48" s="354" t="str">
        <f t="shared" si="11"/>
        <v/>
      </c>
      <c r="F48" s="355"/>
      <c r="G48" s="356">
        <v>500</v>
      </c>
      <c r="H48" s="354" t="str">
        <f t="shared" si="12"/>
        <v/>
      </c>
      <c r="I48" s="355" t="b">
        <v>0</v>
      </c>
      <c r="J48" s="356"/>
      <c r="K48" s="354" t="str">
        <f t="shared" si="13"/>
        <v/>
      </c>
      <c r="L48" s="355"/>
      <c r="M48" s="438">
        <v>1795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 s="542"/>
      <c r="AC48" s="202"/>
      <c r="AD48" s="539"/>
      <c r="AL48"/>
      <c r="AM48" s="108"/>
      <c r="AN48" s="109"/>
      <c r="AO48" s="109"/>
      <c r="AP48" s="109"/>
      <c r="AQ48" s="109"/>
      <c r="AR48" s="109"/>
      <c r="AS48" s="109"/>
      <c r="AT48" s="109"/>
      <c r="AU48" s="109"/>
      <c r="AV48" s="109"/>
      <c r="AW48" s="110"/>
      <c r="AX48" s="239"/>
    </row>
    <row r="49" ht="18" customHeight="1" spans="1:49">
      <c r="A49" s="397"/>
      <c r="B49" s="398" t="s">
        <v>179</v>
      </c>
      <c r="C49" s="399" t="s">
        <v>180</v>
      </c>
      <c r="D49" s="400">
        <v>600</v>
      </c>
      <c r="E49" s="383" t="str">
        <f t="shared" si="11"/>
        <v/>
      </c>
      <c r="F49" s="401"/>
      <c r="G49" s="400">
        <v>230</v>
      </c>
      <c r="H49" s="383" t="str">
        <f t="shared" si="12"/>
        <v/>
      </c>
      <c r="I49" s="401" t="b">
        <v>0</v>
      </c>
      <c r="J49" s="400"/>
      <c r="K49" s="383" t="str">
        <f t="shared" si="13"/>
        <v/>
      </c>
      <c r="L49" s="401"/>
      <c r="M49" s="464">
        <v>1407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 s="542"/>
      <c r="AC49" s="542"/>
      <c r="AD49" s="542"/>
      <c r="AE49" s="332"/>
      <c r="AF49" s="332"/>
      <c r="AG49" s="333"/>
      <c r="AH49" s="332"/>
      <c r="AI49" s="332"/>
      <c r="AJ49" s="590"/>
      <c r="AK49"/>
      <c r="AL49"/>
      <c r="AM49" s="108"/>
      <c r="AN49" s="109"/>
      <c r="AO49" s="109"/>
      <c r="AP49" s="109"/>
      <c r="AQ49" s="109"/>
      <c r="AR49" s="109"/>
      <c r="AS49" s="109"/>
      <c r="AT49" s="109"/>
      <c r="AU49" s="109"/>
      <c r="AV49" s="109"/>
      <c r="AW49" s="110"/>
    </row>
    <row r="50" ht="17.1" customHeight="1" spans="1:49">
      <c r="A50" s="402"/>
      <c r="C50" s="1" t="s">
        <v>181</v>
      </c>
      <c r="D50" s="332"/>
      <c r="E50" s="332"/>
      <c r="F50" s="333"/>
      <c r="G50" s="332"/>
      <c r="H50" s="332"/>
      <c r="I50" s="333"/>
      <c r="J50" s="332"/>
      <c r="K50" s="332"/>
      <c r="L50" s="333"/>
      <c r="M50"/>
      <c r="N50"/>
      <c r="O50"/>
      <c r="P50"/>
      <c r="Q50"/>
      <c r="R50" s="332"/>
      <c r="S50" s="332"/>
      <c r="T50" s="333"/>
      <c r="U50" s="332"/>
      <c r="V50" s="332"/>
      <c r="W50" s="333"/>
      <c r="X50" s="332"/>
      <c r="Y50" s="332"/>
      <c r="Z50" s="333"/>
      <c r="AA50"/>
      <c r="AC50"/>
      <c r="AD50"/>
      <c r="AE50" s="332"/>
      <c r="AF50" s="332"/>
      <c r="AG50" s="333"/>
      <c r="AH50" s="332"/>
      <c r="AI50" s="332"/>
      <c r="AJ50" s="333"/>
      <c r="AK50"/>
      <c r="AL50"/>
      <c r="AM50" s="108"/>
      <c r="AN50" s="109"/>
      <c r="AO50" s="109"/>
      <c r="AP50" s="109"/>
      <c r="AQ50" s="109"/>
      <c r="AR50" s="109"/>
      <c r="AS50" s="109"/>
      <c r="AT50" s="109"/>
      <c r="AU50" s="109"/>
      <c r="AV50" s="109"/>
      <c r="AW50" s="110"/>
    </row>
    <row r="51" ht="17.1" customHeight="1" spans="3:49">
      <c r="C51" s="403" t="s">
        <v>5</v>
      </c>
      <c r="D51" s="404">
        <v>10</v>
      </c>
      <c r="E51" s="405" t="str">
        <f>IF(F51=TRUE,D51,"")</f>
        <v/>
      </c>
      <c r="F51" s="406" t="s">
        <v>182</v>
      </c>
      <c r="H51" s="332"/>
      <c r="I51" s="333"/>
      <c r="J51" s="332"/>
      <c r="K51" s="332"/>
      <c r="L51" s="333"/>
      <c r="M51"/>
      <c r="N51"/>
      <c r="O51"/>
      <c r="P51"/>
      <c r="Q51"/>
      <c r="R51" s="332"/>
      <c r="S51" s="332"/>
      <c r="T51" s="333"/>
      <c r="U51" s="332"/>
      <c r="V51" s="332"/>
      <c r="W51" s="333"/>
      <c r="X51" s="332"/>
      <c r="Y51" s="332"/>
      <c r="Z51" s="333"/>
      <c r="AA51"/>
      <c r="AC51"/>
      <c r="AD51"/>
      <c r="AE51" s="332"/>
      <c r="AF51" s="332"/>
      <c r="AG51" s="333"/>
      <c r="AH51" s="332"/>
      <c r="AI51" s="332"/>
      <c r="AJ51" s="333"/>
      <c r="AK51"/>
      <c r="AL51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10"/>
    </row>
    <row r="52" ht="17.1" customHeight="1" spans="3:49">
      <c r="C52" s="407"/>
      <c r="D52" s="408"/>
      <c r="E52" s="402"/>
      <c r="F52" s="409"/>
      <c r="G52" s="332"/>
      <c r="H52" s="332"/>
      <c r="I52" s="333"/>
      <c r="J52" s="332"/>
      <c r="K52" s="332"/>
      <c r="L52" s="333"/>
      <c r="M52"/>
      <c r="N52"/>
      <c r="O52"/>
      <c r="P52"/>
      <c r="Q52"/>
      <c r="R52" s="332"/>
      <c r="S52" s="332"/>
      <c r="T52" s="333"/>
      <c r="U52" s="332"/>
      <c r="V52" s="332"/>
      <c r="W52" s="333"/>
      <c r="X52" s="332"/>
      <c r="Y52" s="332"/>
      <c r="Z52" s="333"/>
      <c r="AA52"/>
      <c r="AC52"/>
      <c r="AD52"/>
      <c r="AE52" s="332"/>
      <c r="AF52" s="332"/>
      <c r="AG52" s="333"/>
      <c r="AH52" s="332"/>
      <c r="AI52" s="332"/>
      <c r="AJ52" s="333"/>
      <c r="AK52"/>
      <c r="AL52"/>
      <c r="AM52" s="108"/>
      <c r="AN52" s="109"/>
      <c r="AO52" s="109"/>
      <c r="AP52" s="109"/>
      <c r="AQ52" s="109"/>
      <c r="AR52" s="109"/>
      <c r="AS52" s="109"/>
      <c r="AT52" s="109"/>
      <c r="AU52" s="109"/>
      <c r="AV52" s="109"/>
      <c r="AW52" s="110"/>
    </row>
    <row r="53" ht="15.15" spans="3:49">
      <c r="C53" s="410" t="s">
        <v>6</v>
      </c>
      <c r="D53" s="411">
        <v>18</v>
      </c>
      <c r="E53" s="412"/>
      <c r="F53" s="413" t="s">
        <v>182</v>
      </c>
      <c r="G53" s="332"/>
      <c r="H53" s="332"/>
      <c r="I53" s="333"/>
      <c r="J53" s="332"/>
      <c r="K53" s="332"/>
      <c r="L53" s="333"/>
      <c r="M53"/>
      <c r="N53"/>
      <c r="O53"/>
      <c r="P53"/>
      <c r="Q53"/>
      <c r="R53" s="332"/>
      <c r="S53" s="332"/>
      <c r="T53" s="333"/>
      <c r="U53" s="332"/>
      <c r="V53" s="332"/>
      <c r="W53" s="333"/>
      <c r="X53" s="332"/>
      <c r="Y53" s="332"/>
      <c r="Z53" s="333"/>
      <c r="AA53"/>
      <c r="AC53"/>
      <c r="AD53"/>
      <c r="AE53" s="332"/>
      <c r="AF53" s="332"/>
      <c r="AG53" s="333"/>
      <c r="AH53" s="332"/>
      <c r="AI53" s="332"/>
      <c r="AJ53" s="333"/>
      <c r="AK53"/>
      <c r="AL53"/>
      <c r="AM53" s="111"/>
      <c r="AN53" s="112"/>
      <c r="AO53" s="112"/>
      <c r="AP53" s="112"/>
      <c r="AQ53" s="112"/>
      <c r="AR53" s="112"/>
      <c r="AS53" s="112"/>
      <c r="AT53" s="112"/>
      <c r="AU53" s="112"/>
      <c r="AV53" s="112"/>
      <c r="AW53" s="113"/>
    </row>
    <row r="54" spans="3:50">
      <c r="C54" s="414"/>
      <c r="D54" s="408"/>
      <c r="E54" s="412"/>
      <c r="F54" s="409"/>
      <c r="AM54" s="105" t="s">
        <v>183</v>
      </c>
      <c r="AN54" s="106"/>
      <c r="AO54" s="106"/>
      <c r="AP54" s="106"/>
      <c r="AQ54" s="106"/>
      <c r="AR54" s="106"/>
      <c r="AS54" s="106"/>
      <c r="AT54" s="106"/>
      <c r="AU54" s="106"/>
      <c r="AV54" s="106"/>
      <c r="AW54" s="107"/>
      <c r="AX54" s="601"/>
    </row>
    <row r="55" ht="16.2" spans="3:50">
      <c r="C55" s="407" t="s">
        <v>7</v>
      </c>
      <c r="D55" s="411">
        <v>35</v>
      </c>
      <c r="E55" s="415"/>
      <c r="F55" s="413" t="s">
        <v>182</v>
      </c>
      <c r="AM55" s="108"/>
      <c r="AN55" s="109"/>
      <c r="AO55" s="109"/>
      <c r="AP55" s="109"/>
      <c r="AQ55" s="109"/>
      <c r="AR55" s="109"/>
      <c r="AS55" s="109"/>
      <c r="AT55" s="109"/>
      <c r="AU55" s="109"/>
      <c r="AV55" s="109"/>
      <c r="AW55" s="110"/>
      <c r="AX55" s="601"/>
    </row>
    <row r="56" ht="15.15" spans="3:50">
      <c r="C56" s="416"/>
      <c r="D56" s="417"/>
      <c r="E56" s="418"/>
      <c r="F56" s="419"/>
      <c r="AM56" s="108"/>
      <c r="AN56" s="109"/>
      <c r="AO56" s="109"/>
      <c r="AP56" s="109"/>
      <c r="AQ56" s="109"/>
      <c r="AR56" s="109"/>
      <c r="AS56" s="109"/>
      <c r="AT56" s="109"/>
      <c r="AU56" s="109"/>
      <c r="AV56" s="109"/>
      <c r="AW56" s="110"/>
      <c r="AX56" s="601"/>
    </row>
    <row r="57" ht="15.15" spans="3:50">
      <c r="C57" s="332" t="s">
        <v>184</v>
      </c>
      <c r="AM57" s="108"/>
      <c r="AN57" s="109"/>
      <c r="AO57" s="109"/>
      <c r="AP57" s="109"/>
      <c r="AQ57" s="109"/>
      <c r="AR57" s="109"/>
      <c r="AS57" s="109"/>
      <c r="AT57" s="109"/>
      <c r="AU57" s="109"/>
      <c r="AV57" s="109"/>
      <c r="AW57" s="110"/>
      <c r="AX57" s="601"/>
    </row>
    <row r="58" spans="3:50">
      <c r="C58" s="403" t="s">
        <v>5</v>
      </c>
      <c r="D58" s="404">
        <v>12</v>
      </c>
      <c r="E58" s="405" t="str">
        <f>IF(F58=TRUE,D58,"")</f>
        <v/>
      </c>
      <c r="F58" s="406" t="s">
        <v>182</v>
      </c>
      <c r="AM58" s="108"/>
      <c r="AN58" s="109"/>
      <c r="AO58" s="109"/>
      <c r="AP58" s="109"/>
      <c r="AQ58" s="109"/>
      <c r="AR58" s="109"/>
      <c r="AS58" s="109"/>
      <c r="AT58" s="109"/>
      <c r="AU58" s="109"/>
      <c r="AV58" s="109"/>
      <c r="AW58" s="110"/>
      <c r="AX58" s="601"/>
    </row>
    <row r="59" spans="3:50">
      <c r="C59" s="407"/>
      <c r="D59" s="408"/>
      <c r="E59" s="402"/>
      <c r="F59" s="409"/>
      <c r="AM59" s="108"/>
      <c r="AN59" s="109"/>
      <c r="AO59" s="109"/>
      <c r="AP59" s="109"/>
      <c r="AQ59" s="109"/>
      <c r="AR59" s="109"/>
      <c r="AS59" s="109"/>
      <c r="AT59" s="109"/>
      <c r="AU59" s="109"/>
      <c r="AV59" s="109"/>
      <c r="AW59" s="110"/>
      <c r="AX59" s="601"/>
    </row>
    <row r="60" ht="15.15" spans="3:50">
      <c r="C60" s="410" t="s">
        <v>6</v>
      </c>
      <c r="D60" s="411">
        <v>20</v>
      </c>
      <c r="E60" s="412"/>
      <c r="F60" s="413" t="s">
        <v>182</v>
      </c>
      <c r="AM60" s="111"/>
      <c r="AN60" s="112"/>
      <c r="AO60" s="112"/>
      <c r="AP60" s="112"/>
      <c r="AQ60" s="112"/>
      <c r="AR60" s="112"/>
      <c r="AS60" s="112"/>
      <c r="AT60" s="112"/>
      <c r="AU60" s="112"/>
      <c r="AV60" s="112"/>
      <c r="AW60" s="113"/>
      <c r="AX60" s="601"/>
    </row>
    <row r="61" ht="15.15" spans="3:50">
      <c r="C61" s="420"/>
      <c r="D61" s="417"/>
      <c r="E61" s="418"/>
      <c r="F61" s="419"/>
      <c r="AX61" s="601"/>
    </row>
    <row r="62" ht="16.2" spans="3:50">
      <c r="C62" s="421"/>
      <c r="D62" s="422"/>
      <c r="E62" s="423"/>
      <c r="F62" s="422"/>
      <c r="AX62" s="601"/>
    </row>
    <row r="63" spans="3:50">
      <c r="C63" s="421"/>
      <c r="D63" s="422"/>
      <c r="E63" s="402"/>
      <c r="F63" s="422"/>
      <c r="AX63" s="601"/>
    </row>
    <row r="64" spans="50:50">
      <c r="AX64" s="601"/>
    </row>
    <row r="65" spans="50:50">
      <c r="AX65" s="601"/>
    </row>
    <row r="66" spans="50:50">
      <c r="AX66" s="601"/>
    </row>
    <row r="67" spans="50:50">
      <c r="AX67" s="601"/>
    </row>
    <row r="68" spans="50:50">
      <c r="AX68" s="601"/>
    </row>
    <row r="69" spans="50:50">
      <c r="AX69" s="601"/>
    </row>
    <row r="70" spans="50:50">
      <c r="AX70" s="601"/>
    </row>
    <row r="71" spans="50:50">
      <c r="AX71" s="601"/>
    </row>
    <row r="72" ht="16.2" spans="39:50">
      <c r="AM72" s="415"/>
      <c r="AN72" s="415"/>
      <c r="AO72" s="603"/>
      <c r="AP72" s="603"/>
      <c r="AQ72" s="603"/>
      <c r="AR72" s="603"/>
      <c r="AS72" s="603"/>
      <c r="AT72" s="603"/>
      <c r="AU72" s="603"/>
      <c r="AV72" s="604"/>
      <c r="AW72" s="604"/>
      <c r="AX72" s="601"/>
    </row>
    <row r="73" spans="50:50">
      <c r="AX73" s="239"/>
    </row>
    <row r="77" spans="39:50">
      <c r="AM77" s="602"/>
      <c r="AN77" s="602"/>
      <c r="AO77" s="605"/>
      <c r="AP77" s="605"/>
      <c r="AQ77" s="605"/>
      <c r="AR77" s="605"/>
      <c r="AS77" s="605"/>
      <c r="AT77" s="605"/>
      <c r="AU77" s="605"/>
      <c r="AV77" s="602"/>
      <c r="AW77" s="602"/>
      <c r="AX77" s="602"/>
    </row>
    <row r="78" spans="39:50">
      <c r="AM78" s="602"/>
      <c r="AN78" s="602"/>
      <c r="AO78" s="605"/>
      <c r="AP78" s="605"/>
      <c r="AQ78" s="605"/>
      <c r="AR78" s="605"/>
      <c r="AS78" s="605"/>
      <c r="AT78" s="605"/>
      <c r="AU78" s="605"/>
      <c r="AV78" s="602"/>
      <c r="AW78" s="602"/>
      <c r="AX78" s="602"/>
    </row>
    <row r="79" spans="41:50">
      <c r="AO79" s="213"/>
      <c r="AP79" s="213"/>
      <c r="AQ79" s="213"/>
      <c r="AR79" s="213"/>
      <c r="AS79" s="213"/>
      <c r="AT79" s="213"/>
      <c r="AU79" s="213"/>
      <c r="AV79" s="238"/>
      <c r="AW79" s="238"/>
      <c r="AX79" s="239"/>
    </row>
  </sheetData>
  <mergeCells count="72">
    <mergeCell ref="AG2:AK2"/>
    <mergeCell ref="AR2:AW2"/>
    <mergeCell ref="A6:A26"/>
    <mergeCell ref="A27:A32"/>
    <mergeCell ref="A33:A40"/>
    <mergeCell ref="A41:A45"/>
    <mergeCell ref="A46:A49"/>
    <mergeCell ref="B6:B10"/>
    <mergeCell ref="B11:B15"/>
    <mergeCell ref="B16:B21"/>
    <mergeCell ref="B22:B26"/>
    <mergeCell ref="B27:B29"/>
    <mergeCell ref="B30:B32"/>
    <mergeCell ref="B33:B39"/>
    <mergeCell ref="B41:B43"/>
    <mergeCell ref="B44:B45"/>
    <mergeCell ref="B47:B48"/>
    <mergeCell ref="C51:C52"/>
    <mergeCell ref="C53:C54"/>
    <mergeCell ref="C55:C56"/>
    <mergeCell ref="C58:C59"/>
    <mergeCell ref="C60:C61"/>
    <mergeCell ref="C62:C63"/>
    <mergeCell ref="D51:D52"/>
    <mergeCell ref="D53:D54"/>
    <mergeCell ref="D55:D56"/>
    <mergeCell ref="D58:D59"/>
    <mergeCell ref="D60:D61"/>
    <mergeCell ref="D62:D63"/>
    <mergeCell ref="F51:F52"/>
    <mergeCell ref="F53:F54"/>
    <mergeCell ref="F55:F56"/>
    <mergeCell ref="F58:F59"/>
    <mergeCell ref="F60:F61"/>
    <mergeCell ref="F62:F63"/>
    <mergeCell ref="O6:O20"/>
    <mergeCell ref="O21:O28"/>
    <mergeCell ref="O29:O34"/>
    <mergeCell ref="O35:O42"/>
    <mergeCell ref="O43:O45"/>
    <mergeCell ref="P6:P9"/>
    <mergeCell ref="P10:P17"/>
    <mergeCell ref="P18:P20"/>
    <mergeCell ref="P21:P22"/>
    <mergeCell ref="P23:P26"/>
    <mergeCell ref="P27:P28"/>
    <mergeCell ref="P29:P31"/>
    <mergeCell ref="P32:P34"/>
    <mergeCell ref="P35:P41"/>
    <mergeCell ref="P43:P44"/>
    <mergeCell ref="X35:X41"/>
    <mergeCell ref="AA35:AA41"/>
    <mergeCell ref="AC6:AC10"/>
    <mergeCell ref="AC11:AC16"/>
    <mergeCell ref="AC17:AC19"/>
    <mergeCell ref="AC20:AC38"/>
    <mergeCell ref="AC39:AC43"/>
    <mergeCell ref="AK6:AK10"/>
    <mergeCell ref="AK11:AK16"/>
    <mergeCell ref="AK17:AK19"/>
    <mergeCell ref="AK20:AK38"/>
    <mergeCell ref="AM6:AX7"/>
    <mergeCell ref="AM9:AX10"/>
    <mergeCell ref="AM12:AX13"/>
    <mergeCell ref="AM15:AX16"/>
    <mergeCell ref="AM18:AX19"/>
    <mergeCell ref="AM21:AX22"/>
    <mergeCell ref="AM24:AX25"/>
    <mergeCell ref="AM27:AX28"/>
    <mergeCell ref="AM33:AX45"/>
    <mergeCell ref="AM47:AW53"/>
    <mergeCell ref="AM54:AW60"/>
  </mergeCells>
  <conditionalFormatting sqref="C6:F6">
    <cfRule type="expression" dxfId="0" priority="181">
      <formula>$F$6=TRUE</formula>
    </cfRule>
  </conditionalFormatting>
  <conditionalFormatting sqref="Q6:T6">
    <cfRule type="expression" dxfId="0" priority="129">
      <formula>$T$6=TRUE</formula>
    </cfRule>
  </conditionalFormatting>
  <conditionalFormatting sqref="U6:W6">
    <cfRule type="expression" dxfId="0" priority="123">
      <formula>$W$6</formula>
    </cfRule>
  </conditionalFormatting>
  <conditionalFormatting sqref="Q7:T7">
    <cfRule type="expression" dxfId="0" priority="130">
      <formula>$T$7=TRUE</formula>
    </cfRule>
  </conditionalFormatting>
  <conditionalFormatting sqref="U7:W7">
    <cfRule type="expression" dxfId="0" priority="124">
      <formula>$W$7=TRUE</formula>
    </cfRule>
  </conditionalFormatting>
  <conditionalFormatting sqref="AE8">
    <cfRule type="expression" dxfId="1" priority="3">
      <formula>$AJ$7=TRUE</formula>
    </cfRule>
  </conditionalFormatting>
  <conditionalFormatting sqref="C9:F9">
    <cfRule type="expression" dxfId="0" priority="182">
      <formula>$F$9=TRUE</formula>
    </cfRule>
  </conditionalFormatting>
  <conditionalFormatting sqref="Q9:T9">
    <cfRule type="expression" dxfId="0" priority="131">
      <formula>$T$9=TRUE</formula>
    </cfRule>
  </conditionalFormatting>
  <conditionalFormatting sqref="C10:F10">
    <cfRule type="expression" dxfId="0" priority="183">
      <formula>$F$10=TRUE</formula>
    </cfRule>
  </conditionalFormatting>
  <conditionalFormatting sqref="AH10">
    <cfRule type="expression" dxfId="1" priority="35">
      <formula>$AJ$9=TRUE</formula>
    </cfRule>
  </conditionalFormatting>
  <conditionalFormatting sqref="AH11">
    <cfRule type="expression" dxfId="1" priority="34">
      <formula>$AJ$9=TRUE</formula>
    </cfRule>
  </conditionalFormatting>
  <conditionalFormatting sqref="C12:F12">
    <cfRule type="expression" dxfId="0" priority="184">
      <formula>$F$12=TRUE</formula>
    </cfRule>
  </conditionalFormatting>
  <conditionalFormatting sqref="G12:I12">
    <cfRule type="expression" dxfId="0" priority="159">
      <formula>$I$12=TRUE</formula>
    </cfRule>
  </conditionalFormatting>
  <conditionalFormatting sqref="Q12:T12">
    <cfRule type="expression" dxfId="0" priority="132">
      <formula>$T$12=TRUE</formula>
    </cfRule>
  </conditionalFormatting>
  <conditionalFormatting sqref="AH12">
    <cfRule type="expression" dxfId="1" priority="33">
      <formula>$AJ$9=TRUE</formula>
    </cfRule>
  </conditionalFormatting>
  <conditionalFormatting sqref="R13">
    <cfRule type="expression" dxfId="0" priority="36">
      <formula>$T$12=TRUE</formula>
    </cfRule>
  </conditionalFormatting>
  <conditionalFormatting sqref="Q14:T14">
    <cfRule type="expression" dxfId="0" priority="134">
      <formula>$T$14=TRUE</formula>
    </cfRule>
  </conditionalFormatting>
  <conditionalFormatting sqref="AH15">
    <cfRule type="expression" dxfId="1" priority="32">
      <formula>$AJ$14=TRUE</formula>
    </cfRule>
  </conditionalFormatting>
  <conditionalFormatting sqref="Q16:T16">
    <cfRule type="expression" dxfId="0" priority="135">
      <formula>$T$16=TRUE</formula>
    </cfRule>
  </conditionalFormatting>
  <conditionalFormatting sqref="AE16">
    <cfRule type="expression" dxfId="1" priority="31">
      <formula>$AJ$14=TRUE</formula>
    </cfRule>
  </conditionalFormatting>
  <conditionalFormatting sqref="C17:F17">
    <cfRule type="expression" dxfId="0" priority="185">
      <formula>$F$17=TRUE</formula>
    </cfRule>
  </conditionalFormatting>
  <conditionalFormatting sqref="Q17:T17">
    <cfRule type="expression" dxfId="0" priority="136">
      <formula>$T$17=TRUE</formula>
    </cfRule>
  </conditionalFormatting>
  <conditionalFormatting sqref="AH18">
    <cfRule type="expression" dxfId="1" priority="30">
      <formula>$AJ$14=TRUE</formula>
    </cfRule>
  </conditionalFormatting>
  <conditionalFormatting sqref="C19:F19">
    <cfRule type="expression" dxfId="0" priority="186">
      <formula>$F$19=TRUE</formula>
    </cfRule>
  </conditionalFormatting>
  <conditionalFormatting sqref="Q19:T19">
    <cfRule type="expression" dxfId="0" priority="137">
      <formula>$T$19=TRUE</formula>
    </cfRule>
  </conditionalFormatting>
  <conditionalFormatting sqref="AH19">
    <cfRule type="expression" dxfId="1" priority="29">
      <formula>$AJ$14=TRUE</formula>
    </cfRule>
  </conditionalFormatting>
  <conditionalFormatting sqref="C20:F20">
    <cfRule type="expression" dxfId="0" priority="187">
      <formula>$F$20=TRUE</formula>
    </cfRule>
  </conditionalFormatting>
  <conditionalFormatting sqref="Q20:T20">
    <cfRule type="expression" dxfId="0" priority="115">
      <formula>$T$20=TRUE</formula>
    </cfRule>
  </conditionalFormatting>
  <conditionalFormatting sqref="AE20">
    <cfRule type="expression" dxfId="1" priority="27">
      <formula>$AJ$14=TRUE</formula>
    </cfRule>
  </conditionalFormatting>
  <conditionalFormatting sqref="C21:F21">
    <cfRule type="expression" dxfId="0" priority="175">
      <formula>$F$21=TRUE</formula>
    </cfRule>
  </conditionalFormatting>
  <conditionalFormatting sqref="AE21">
    <cfRule type="expression" dxfId="1" priority="28">
      <formula>$AJ$14=TRUE</formula>
    </cfRule>
  </conditionalFormatting>
  <conditionalFormatting sqref="Q22:T22">
    <cfRule type="expression" dxfId="0" priority="109">
      <formula>$T$22=TRUE</formula>
    </cfRule>
  </conditionalFormatting>
  <conditionalFormatting sqref="AE22">
    <cfRule type="expression" dxfId="1" priority="26">
      <formula>$AJ$14=TRUE</formula>
    </cfRule>
  </conditionalFormatting>
  <conditionalFormatting sqref="AE23">
    <cfRule type="expression" dxfId="1" priority="25">
      <formula>$AJ$14=TRUE</formula>
    </cfRule>
  </conditionalFormatting>
  <conditionalFormatting sqref="C24:F24">
    <cfRule type="expression" dxfId="0" priority="176">
      <formula>$F$24=TRUE</formula>
    </cfRule>
  </conditionalFormatting>
  <conditionalFormatting sqref="AE24">
    <cfRule type="expression" dxfId="1" priority="24">
      <formula>$AJ$14=TRUE</formula>
    </cfRule>
  </conditionalFormatting>
  <conditionalFormatting sqref="AE25">
    <cfRule type="expression" dxfId="1" priority="23">
      <formula>$AJ$14=TRUE</formula>
    </cfRule>
  </conditionalFormatting>
  <conditionalFormatting sqref="C26:F26">
    <cfRule type="expression" dxfId="0" priority="177">
      <formula>$F$26=TRUE</formula>
    </cfRule>
  </conditionalFormatting>
  <conditionalFormatting sqref="Q26:T26">
    <cfRule type="expression" dxfId="0" priority="110">
      <formula>$T$26=TRUE</formula>
    </cfRule>
  </conditionalFormatting>
  <conditionalFormatting sqref="U26:W26">
    <cfRule type="expression" dxfId="0" priority="106">
      <formula>$W$26=TRUE</formula>
    </cfRule>
  </conditionalFormatting>
  <conditionalFormatting sqref="AE26">
    <cfRule type="expression" dxfId="1" priority="22">
      <formula>$AJ$14=TRUE</formula>
    </cfRule>
  </conditionalFormatting>
  <conditionalFormatting sqref="G27">
    <cfRule type="expression" dxfId="0" priority="38">
      <formula>$F$33=TRUE</formula>
    </cfRule>
  </conditionalFormatting>
  <conditionalFormatting sqref="AE27">
    <cfRule type="expression" dxfId="1" priority="21">
      <formula>$AJ$14=TRUE</formula>
    </cfRule>
  </conditionalFormatting>
  <conditionalFormatting sqref="AH27">
    <cfRule type="expression" dxfId="1" priority="20">
      <formula>$AJ$14=TRUE</formula>
    </cfRule>
  </conditionalFormatting>
  <conditionalFormatting sqref="AI27:AJ27">
    <cfRule type="expression" dxfId="1" priority="55">
      <formula>$AJ$27=TRUE</formula>
    </cfRule>
  </conditionalFormatting>
  <conditionalFormatting sqref="C28:F28">
    <cfRule type="expression" dxfId="0" priority="178">
      <formula>$F$28=TRUE</formula>
    </cfRule>
  </conditionalFormatting>
  <conditionalFormatting sqref="AH28">
    <cfRule type="expression" dxfId="1" priority="19">
      <formula>$AJ$14=TRUE</formula>
    </cfRule>
  </conditionalFormatting>
  <conditionalFormatting sqref="Q29:T29">
    <cfRule type="expression" dxfId="0" priority="111">
      <formula>$T$29=TRUE</formula>
    </cfRule>
  </conditionalFormatting>
  <conditionalFormatting sqref="U29:W29">
    <cfRule type="expression" dxfId="0" priority="102">
      <formula>$W$29=TRUE</formula>
    </cfRule>
  </conditionalFormatting>
  <conditionalFormatting sqref="AE29">
    <cfRule type="expression" dxfId="1" priority="18">
      <formula>$AJ$14=TRUE</formula>
    </cfRule>
  </conditionalFormatting>
  <conditionalFormatting sqref="C30:F30">
    <cfRule type="expression" dxfId="0" priority="179">
      <formula>$F$30=TRUE</formula>
    </cfRule>
  </conditionalFormatting>
  <conditionalFormatting sqref="AE30">
    <cfRule type="expression" dxfId="1" priority="17">
      <formula>$AJ$14=TRUE</formula>
    </cfRule>
  </conditionalFormatting>
  <conditionalFormatting sqref="C31:F31">
    <cfRule type="expression" dxfId="0" priority="180">
      <formula>$F$31=TRUE</formula>
    </cfRule>
  </conditionalFormatting>
  <conditionalFormatting sqref="G31:I31">
    <cfRule type="expression" dxfId="0" priority="152">
      <formula>$I$31=TRUE</formula>
    </cfRule>
  </conditionalFormatting>
  <conditionalFormatting sqref="AE31">
    <cfRule type="expression" dxfId="1" priority="16">
      <formula>$AJ$14=TRUE</formula>
    </cfRule>
  </conditionalFormatting>
  <conditionalFormatting sqref="C32:F32">
    <cfRule type="expression" dxfId="0" priority="167">
      <formula>$F$32=TRUE</formula>
    </cfRule>
  </conditionalFormatting>
  <conditionalFormatting sqref="R32">
    <cfRule type="expression" dxfId="0" priority="37">
      <formula>$W$31=TRUE</formula>
    </cfRule>
  </conditionalFormatting>
  <conditionalFormatting sqref="AH32">
    <cfRule type="expression" dxfId="1" priority="15">
      <formula>$AJ$14=TRUE</formula>
    </cfRule>
  </conditionalFormatting>
  <conditionalFormatting sqref="C33:F33">
    <cfRule type="expression" dxfId="0" priority="168">
      <formula>$F$33=TRUE</formula>
    </cfRule>
  </conditionalFormatting>
  <conditionalFormatting sqref="Q33:T33">
    <cfRule type="expression" dxfId="0" priority="113">
      <formula>$T$33=TRUE</formula>
    </cfRule>
  </conditionalFormatting>
  <conditionalFormatting sqref="U33:W33">
    <cfRule type="expression" dxfId="0" priority="105">
      <formula>$W$33=TRUE</formula>
    </cfRule>
  </conditionalFormatting>
  <conditionalFormatting sqref="AH33">
    <cfRule type="expression" dxfId="1" priority="14">
      <formula>$AJ$14=TRUE</formula>
    </cfRule>
  </conditionalFormatting>
  <conditionalFormatting sqref="C34:F34">
    <cfRule type="expression" dxfId="0" priority="169">
      <formula>$F$34=TRUE</formula>
    </cfRule>
  </conditionalFormatting>
  <conditionalFormatting sqref="G34:I34">
    <cfRule type="expression" dxfId="0" priority="153">
      <formula>$I$34=TRUE</formula>
    </cfRule>
  </conditionalFormatting>
  <conditionalFormatting sqref="AH34">
    <cfRule type="expression" dxfId="1" priority="13">
      <formula>$AJ$14=TRUE</formula>
    </cfRule>
  </conditionalFormatting>
  <conditionalFormatting sqref="AH35">
    <cfRule type="expression" dxfId="1" priority="12">
      <formula>$AJ$14=TRUE</formula>
    </cfRule>
  </conditionalFormatting>
  <conditionalFormatting sqref="Q36:T36">
    <cfRule type="expression" dxfId="0" priority="114">
      <formula>$T$36=TRUE</formula>
    </cfRule>
  </conditionalFormatting>
  <conditionalFormatting sqref="AE36">
    <cfRule type="expression" dxfId="1" priority="11">
      <formula>$AJ$14=TRUE</formula>
    </cfRule>
  </conditionalFormatting>
  <conditionalFormatting sqref="AE37">
    <cfRule type="expression" dxfId="1" priority="10">
      <formula>$AJ$14=TRUE</formula>
    </cfRule>
  </conditionalFormatting>
  <conditionalFormatting sqref="C38:F38">
    <cfRule type="expression" dxfId="0" priority="170">
      <formula>$F$38=TRUE</formula>
    </cfRule>
  </conditionalFormatting>
  <conditionalFormatting sqref="G38:I38">
    <cfRule type="expression" dxfId="0" priority="141">
      <formula>$I$38=TRUE</formula>
    </cfRule>
  </conditionalFormatting>
  <conditionalFormatting sqref="Q38:T38">
    <cfRule type="expression" dxfId="0" priority="108">
      <formula>$T$38=TRUE</formula>
    </cfRule>
  </conditionalFormatting>
  <conditionalFormatting sqref="AH38">
    <cfRule type="expression" dxfId="1" priority="9">
      <formula>$AJ$14=TRUE</formula>
    </cfRule>
  </conditionalFormatting>
  <conditionalFormatting sqref="AH39">
    <cfRule type="expression" dxfId="1" priority="8">
      <formula>$AJ$14=TRUE</formula>
    </cfRule>
  </conditionalFormatting>
  <conditionalFormatting sqref="C40:F40">
    <cfRule type="expression" dxfId="0" priority="171">
      <formula>$F$40=TRUE</formula>
    </cfRule>
  </conditionalFormatting>
  <conditionalFormatting sqref="G40:I40">
    <cfRule type="expression" dxfId="0" priority="143">
      <formula>$I$40=TRUE</formula>
    </cfRule>
  </conditionalFormatting>
  <conditionalFormatting sqref="AH40">
    <cfRule type="expression" dxfId="1" priority="7">
      <formula>$AJ$14=TRUE</formula>
    </cfRule>
  </conditionalFormatting>
  <conditionalFormatting sqref="AH41">
    <cfRule type="expression" dxfId="1" priority="6">
      <formula>$AJ$14=TRUE</formula>
    </cfRule>
  </conditionalFormatting>
  <conditionalFormatting sqref="C42:F42">
    <cfRule type="expression" dxfId="0" priority="172">
      <formula>$F$42=TRUE</formula>
    </cfRule>
  </conditionalFormatting>
  <conditionalFormatting sqref="AH42">
    <cfRule type="expression" dxfId="1" priority="5">
      <formula>$AJ$14=TRUE</formula>
    </cfRule>
  </conditionalFormatting>
  <conditionalFormatting sqref="C43:F43">
    <cfRule type="expression" dxfId="0" priority="173">
      <formula>$F$43=TRUE</formula>
    </cfRule>
  </conditionalFormatting>
  <conditionalFormatting sqref="AH43">
    <cfRule type="expression" dxfId="1" priority="4">
      <formula>$AJ$14=TRUE</formula>
    </cfRule>
  </conditionalFormatting>
  <conditionalFormatting sqref="C44:F44">
    <cfRule type="expression" dxfId="0" priority="174">
      <formula>$F$44=TRUE</formula>
    </cfRule>
  </conditionalFormatting>
  <conditionalFormatting sqref="C45:F45">
    <cfRule type="expression" dxfId="0" priority="163">
      <formula>$F$45=TRUE</formula>
    </cfRule>
  </conditionalFormatting>
  <conditionalFormatting sqref="C46:F46">
    <cfRule type="expression" dxfId="0" priority="164">
      <formula>$F$46=TRUE</formula>
    </cfRule>
  </conditionalFormatting>
  <conditionalFormatting sqref="C47:G47">
    <cfRule type="expression" dxfId="0" priority="165">
      <formula>$F$47=TRUE</formula>
    </cfRule>
  </conditionalFormatting>
  <conditionalFormatting sqref="C48:F48">
    <cfRule type="expression" dxfId="0" priority="166">
      <formula>$F$48=TRUE</formula>
    </cfRule>
  </conditionalFormatting>
  <conditionalFormatting sqref="G48">
    <cfRule type="expression" dxfId="0" priority="2">
      <formula>$F$48=TRUE</formula>
    </cfRule>
  </conditionalFormatting>
  <conditionalFormatting sqref="H48:I48">
    <cfRule type="expression" dxfId="0" priority="145">
      <formula>$I$48=TRUE</formula>
    </cfRule>
  </conditionalFormatting>
  <conditionalFormatting sqref="C49:F49">
    <cfRule type="expression" dxfId="0" priority="188">
      <formula>$F$49=TRUE</formula>
    </cfRule>
  </conditionalFormatting>
  <conditionalFormatting sqref="G49">
    <cfRule type="expression" dxfId="0" priority="1">
      <formula>$F$49=TRUE</formula>
    </cfRule>
  </conditionalFormatting>
  <conditionalFormatting sqref="H49:I49">
    <cfRule type="expression" dxfId="0" priority="146">
      <formula>$I$49=TRUE</formula>
    </cfRule>
  </conditionalFormatting>
  <conditionalFormatting sqref="C7 G7:I7">
    <cfRule type="expression" dxfId="0" priority="156">
      <formula>$I$7=TRUE</formula>
    </cfRule>
  </conditionalFormatting>
  <conditionalFormatting sqref="AD7 AH7:AJ7">
    <cfRule type="expression" dxfId="1" priority="97">
      <formula>$AJ$7=TRUE</formula>
    </cfRule>
  </conditionalFormatting>
  <conditionalFormatting sqref="C8 G8:I8">
    <cfRule type="expression" dxfId="0" priority="157">
      <formula>$I$8=TRUE</formula>
    </cfRule>
  </conditionalFormatting>
  <conditionalFormatting sqref="Q8 U8:W8">
    <cfRule type="expression" dxfId="0" priority="125">
      <formula>$W$8=TRUE</formula>
    </cfRule>
  </conditionalFormatting>
  <conditionalFormatting sqref="AD8 AF8:AG8">
    <cfRule type="expression" dxfId="1" priority="84">
      <formula>$AG$8=TRUE</formula>
    </cfRule>
  </conditionalFormatting>
  <conditionalFormatting sqref="AD9 AH9:AJ9">
    <cfRule type="expression" dxfId="1" priority="90">
      <formula>$AJ$9=TRUE</formula>
    </cfRule>
  </conditionalFormatting>
  <conditionalFormatting sqref="Q10 U10:W10">
    <cfRule type="expression" dxfId="0" priority="126">
      <formula>$W$10=TRUE</formula>
    </cfRule>
  </conditionalFormatting>
  <conditionalFormatting sqref="AD10 AI10:AJ10">
    <cfRule type="expression" dxfId="1" priority="91">
      <formula>$AJ$10=TRUE</formula>
    </cfRule>
  </conditionalFormatting>
  <conditionalFormatting sqref="C11 G11:I11">
    <cfRule type="expression" dxfId="0" priority="158">
      <formula>$I$11=TRUE</formula>
    </cfRule>
  </conditionalFormatting>
  <conditionalFormatting sqref="Q11 U11:W11">
    <cfRule type="expression" dxfId="0" priority="127">
      <formula>$W$11=TRUE</formula>
    </cfRule>
  </conditionalFormatting>
  <conditionalFormatting sqref="AD11 AI11:AJ11">
    <cfRule type="expression" dxfId="1" priority="92">
      <formula>$AJ$11=TRUE</formula>
    </cfRule>
  </conditionalFormatting>
  <conditionalFormatting sqref="AD12 AI12:AJ12">
    <cfRule type="expression" dxfId="1" priority="93">
      <formula>$AJ$12=TRUE</formula>
    </cfRule>
  </conditionalFormatting>
  <conditionalFormatting sqref="C13 G13:I13">
    <cfRule type="expression" dxfId="0" priority="160">
      <formula>$I$13=TRUE</formula>
    </cfRule>
  </conditionalFormatting>
  <conditionalFormatting sqref="Q13 S13:T13">
    <cfRule type="expression" dxfId="0" priority="133">
      <formula>$T$13=TRUE</formula>
    </cfRule>
  </conditionalFormatting>
  <conditionalFormatting sqref="AD13 AH13:AJ13">
    <cfRule type="expression" dxfId="1" priority="94">
      <formula>$AJ$13=TRUE</formula>
    </cfRule>
  </conditionalFormatting>
  <conditionalFormatting sqref="C14 J14:L14">
    <cfRule type="expression" dxfId="0" priority="139">
      <formula>$L$14=TRUE</formula>
    </cfRule>
  </conditionalFormatting>
  <conditionalFormatting sqref="AD14 AH14:AJ14">
    <cfRule type="expression" dxfId="1" priority="87">
      <formula>$AJ$14=TRUE</formula>
    </cfRule>
  </conditionalFormatting>
  <conditionalFormatting sqref="C15 J15:L15">
    <cfRule type="expression" dxfId="0" priority="140">
      <formula>$L$15=TRUE</formula>
    </cfRule>
  </conditionalFormatting>
  <conditionalFormatting sqref="Q15 U15:W15">
    <cfRule type="expression" dxfId="0" priority="128">
      <formula>$W$15=TRUE</formula>
    </cfRule>
  </conditionalFormatting>
  <conditionalFormatting sqref="AD15 AI15:AJ15">
    <cfRule type="expression" dxfId="1" priority="88">
      <formula>$AJ$15=TRUE</formula>
    </cfRule>
  </conditionalFormatting>
  <conditionalFormatting sqref="C16 G16:I16">
    <cfRule type="expression" dxfId="0" priority="161">
      <formula>$I$16=TRUE</formula>
    </cfRule>
  </conditionalFormatting>
  <conditionalFormatting sqref="AD16 AF16:AG16">
    <cfRule type="expression" dxfId="1" priority="85">
      <formula>$AG$16=TRUE</formula>
    </cfRule>
  </conditionalFormatting>
  <conditionalFormatting sqref="AD16 AG16:AH16 AJ16">
    <cfRule type="expression" dxfId="2" priority="232" stopIfTrue="1">
      <formula>$K$19=TRUE</formula>
    </cfRule>
  </conditionalFormatting>
  <conditionalFormatting sqref="AD17:AE17 AG17:AH17 AJ17">
    <cfRule type="expression" dxfId="2" priority="227" stopIfTrue="1">
      <formula>$K$23=TRUE</formula>
    </cfRule>
  </conditionalFormatting>
  <conditionalFormatting sqref="C18 G18:I18">
    <cfRule type="expression" dxfId="0" priority="162">
      <formula>$I$18=TRUE</formula>
    </cfRule>
  </conditionalFormatting>
  <conditionalFormatting sqref="Q18 X18:Z18">
    <cfRule type="expression" dxfId="0" priority="117">
      <formula>$Z$18=TRUE</formula>
    </cfRule>
  </conditionalFormatting>
  <conditionalFormatting sqref="AD18 AI18:AJ18">
    <cfRule type="expression" dxfId="1" priority="89">
      <formula>$AJ$18=TRUE</formula>
    </cfRule>
  </conditionalFormatting>
  <conditionalFormatting sqref="AD19 AI19:AJ19">
    <cfRule type="expression" dxfId="1" priority="96">
      <formula>$AJ$19=TRUE</formula>
    </cfRule>
  </conditionalFormatting>
  <conditionalFormatting sqref="AD20 AF20:AG20">
    <cfRule type="expression" dxfId="1" priority="86">
      <formula>$AG$20=TRUE</formula>
    </cfRule>
  </conditionalFormatting>
  <conditionalFormatting sqref="Q21 X21:Z21">
    <cfRule type="expression" dxfId="0" priority="118">
      <formula>$Z$21=TRUE</formula>
    </cfRule>
  </conditionalFormatting>
  <conditionalFormatting sqref="AD21 AF21:AG21">
    <cfRule type="expression" dxfId="1" priority="62">
      <formula>$AG$21=TRUE</formula>
    </cfRule>
  </conditionalFormatting>
  <conditionalFormatting sqref="C22 G22:I22">
    <cfRule type="expression" dxfId="0" priority="147">
      <formula>$I$22=TRUE</formula>
    </cfRule>
  </conditionalFormatting>
  <conditionalFormatting sqref="AD22 AF22:AG22">
    <cfRule type="expression" dxfId="1" priority="63">
      <formula>$AG$22=TRUE</formula>
    </cfRule>
  </conditionalFormatting>
  <conditionalFormatting sqref="C23 G23:I23">
    <cfRule type="expression" dxfId="0" priority="148">
      <formula>$I$23=TRUE</formula>
    </cfRule>
  </conditionalFormatting>
  <conditionalFormatting sqref="Q23 X23:Z23">
    <cfRule type="expression" dxfId="0" priority="119">
      <formula>$Z$23=TRUE</formula>
    </cfRule>
  </conditionalFormatting>
  <conditionalFormatting sqref="AD23 AF23:AG23">
    <cfRule type="expression" dxfId="1" priority="64">
      <formula>$AG$23=TRUE</formula>
    </cfRule>
  </conditionalFormatting>
  <conditionalFormatting sqref="Q24 X24:Z24">
    <cfRule type="expression" dxfId="0" priority="120">
      <formula>$Z$24=TRUE</formula>
    </cfRule>
  </conditionalFormatting>
  <conditionalFormatting sqref="AD24 AF24:AG24">
    <cfRule type="expression" dxfId="1" priority="65">
      <formula>$AG$24=TRUE</formula>
    </cfRule>
  </conditionalFormatting>
  <conditionalFormatting sqref="C25 G25:I25">
    <cfRule type="expression" dxfId="0" priority="149">
      <formula>$I$25=TRUE</formula>
    </cfRule>
  </conditionalFormatting>
  <conditionalFormatting sqref="Q25 X25:Z25">
    <cfRule type="expression" dxfId="0" priority="121">
      <formula>$Z$25=TRUE</formula>
    </cfRule>
  </conditionalFormatting>
  <conditionalFormatting sqref="AD25 AF25:AG25">
    <cfRule type="expression" dxfId="1" priority="66">
      <formula>$AG$25=TRUE</formula>
    </cfRule>
  </conditionalFormatting>
  <conditionalFormatting sqref="AD26 AF26:AG26">
    <cfRule type="expression" dxfId="1" priority="67">
      <formula>$AG$26=TRUE</formula>
    </cfRule>
  </conditionalFormatting>
  <conditionalFormatting sqref="C27 H27:I27">
    <cfRule type="expression" dxfId="0" priority="150">
      <formula>$I$27=TRUE</formula>
    </cfRule>
  </conditionalFormatting>
  <conditionalFormatting sqref="Q27 X27:Z27">
    <cfRule type="expression" dxfId="0" priority="122">
      <formula>$Z$27=TRUE</formula>
    </cfRule>
  </conditionalFormatting>
  <conditionalFormatting sqref="AD27 AF27:AG27">
    <cfRule type="expression" dxfId="1" priority="59">
      <formula>$AG$27=TRUE</formula>
    </cfRule>
  </conditionalFormatting>
  <conditionalFormatting sqref="Q28 X28:Z28">
    <cfRule type="expression" dxfId="0" priority="116">
      <formula>$Z$28=TRUE</formula>
    </cfRule>
  </conditionalFormatting>
  <conditionalFormatting sqref="AD28 AI28:AJ28">
    <cfRule type="expression" dxfId="1" priority="56">
      <formula>$AJ$28=TRUE</formula>
    </cfRule>
  </conditionalFormatting>
  <conditionalFormatting sqref="C29 G29:I29">
    <cfRule type="expression" dxfId="0" priority="151">
      <formula>$I$29=TRUE</formula>
    </cfRule>
  </conditionalFormatting>
  <conditionalFormatting sqref="AD29 AF29:AG29">
    <cfRule type="expression" dxfId="1" priority="60">
      <formula>$AG$29=TRUE</formula>
    </cfRule>
  </conditionalFormatting>
  <conditionalFormatting sqref="Q30 U30:W30">
    <cfRule type="expression" dxfId="0" priority="103">
      <formula>$W$30=TRUE</formula>
    </cfRule>
  </conditionalFormatting>
  <conditionalFormatting sqref="AD30 AF30:AG30">
    <cfRule type="expression" dxfId="1" priority="61">
      <formula>$AG$30=TRUE</formula>
    </cfRule>
  </conditionalFormatting>
  <conditionalFormatting sqref="AH30 AJ30">
    <cfRule type="expression" dxfId="2" priority="204" stopIfTrue="1">
      <formula>$V$11=TRUE</formula>
    </cfRule>
  </conditionalFormatting>
  <conditionalFormatting sqref="Q31 U31:W31">
    <cfRule type="expression" dxfId="0" priority="104">
      <formula>$W$31=TRUE</formula>
    </cfRule>
  </conditionalFormatting>
  <conditionalFormatting sqref="AD31 AF31:AG31">
    <cfRule type="expression" dxfId="1" priority="54">
      <formula>$AG$31=TRUE</formula>
    </cfRule>
  </conditionalFormatting>
  <conditionalFormatting sqref="Q32 S32:T32">
    <cfRule type="expression" dxfId="0" priority="112">
      <formula>$T$32=TRUE</formula>
    </cfRule>
  </conditionalFormatting>
  <conditionalFormatting sqref="AD32 AI32:AJ32">
    <cfRule type="expression" dxfId="1" priority="51">
      <formula>$AJ$32=TRUE</formula>
    </cfRule>
  </conditionalFormatting>
  <conditionalFormatting sqref="AD33 AI33:AJ33">
    <cfRule type="expression" dxfId="1" priority="52">
      <formula>$AJ$33=TRUE</formula>
    </cfRule>
  </conditionalFormatting>
  <conditionalFormatting sqref="Q34 U34:W34">
    <cfRule type="expression" dxfId="0" priority="107">
      <formula>$W$34=TRUE</formula>
    </cfRule>
  </conditionalFormatting>
  <conditionalFormatting sqref="AD34 AI34:AJ34">
    <cfRule type="expression" dxfId="1" priority="53">
      <formula>$AJ$34=TRUE</formula>
    </cfRule>
  </conditionalFormatting>
  <conditionalFormatting sqref="C35 G35:I35">
    <cfRule type="expression" dxfId="0" priority="154">
      <formula>$I$35=TRUE</formula>
    </cfRule>
  </conditionalFormatting>
  <conditionalFormatting sqref="Q35 X35:Z35">
    <cfRule type="expression" dxfId="0" priority="101">
      <formula>$Z$35=TRUE</formula>
    </cfRule>
  </conditionalFormatting>
  <conditionalFormatting sqref="AD35 AI35:AJ35">
    <cfRule type="expression" dxfId="1" priority="50">
      <formula>$AJ$35=TRUE</formula>
    </cfRule>
  </conditionalFormatting>
  <conditionalFormatting sqref="C36 J36:L36">
    <cfRule type="expression" dxfId="0" priority="138">
      <formula>$L$36=TRUE</formula>
    </cfRule>
  </conditionalFormatting>
  <conditionalFormatting sqref="AD36 AF36:AG36">
    <cfRule type="expression" dxfId="1" priority="58">
      <formula>$AG$36=TRUE</formula>
    </cfRule>
  </conditionalFormatting>
  <conditionalFormatting sqref="C37 G37:I37">
    <cfRule type="expression" dxfId="0" priority="155">
      <formula>$I$37=TRUE</formula>
    </cfRule>
  </conditionalFormatting>
  <conditionalFormatting sqref="AD37 AF37:AG37">
    <cfRule type="expression" dxfId="1" priority="95">
      <formula>$AG$37=TRUE</formula>
    </cfRule>
  </conditionalFormatting>
  <conditionalFormatting sqref="AD38 AI38:AJ38">
    <cfRule type="expression" dxfId="1" priority="39">
      <formula>$AJ$38=TRUE</formula>
    </cfRule>
  </conditionalFormatting>
  <conditionalFormatting sqref="C39 G39:I39">
    <cfRule type="expression" dxfId="0" priority="142">
      <formula>$I$39=TRUE</formula>
    </cfRule>
  </conditionalFormatting>
  <conditionalFormatting sqref="AD39 AI39:AJ39">
    <cfRule type="expression" dxfId="1" priority="42">
      <formula>$AJ$39=TRUE</formula>
    </cfRule>
  </conditionalFormatting>
  <conditionalFormatting sqref="AL44 AK39">
    <cfRule type="expression" dxfId="2" priority="191" stopIfTrue="1">
      <formula>$AJ$9=TRUE</formula>
    </cfRule>
  </conditionalFormatting>
  <conditionalFormatting sqref="AD40 AI40:AJ40">
    <cfRule type="expression" dxfId="1" priority="43">
      <formula>$AJ$40=TRUE</formula>
    </cfRule>
  </conditionalFormatting>
  <conditionalFormatting sqref="AL45 AK40">
    <cfRule type="expression" dxfId="2" priority="190" stopIfTrue="1">
      <formula>$AJ$14=TRUE</formula>
    </cfRule>
  </conditionalFormatting>
  <conditionalFormatting sqref="C41 G41:I41">
    <cfRule type="expression" dxfId="0" priority="144">
      <formula>$I$41=TRUE</formula>
    </cfRule>
  </conditionalFormatting>
  <conditionalFormatting sqref="AD41 AI41:AJ41">
    <cfRule type="expression" dxfId="1" priority="44">
      <formula>$AJ$41=TRUE</formula>
    </cfRule>
  </conditionalFormatting>
  <conditionalFormatting sqref="AL46 AK41:AK43">
    <cfRule type="expression" dxfId="2" priority="237" stopIfTrue="1">
      <formula>$AJ$20=TRUE</formula>
    </cfRule>
  </conditionalFormatting>
  <conditionalFormatting sqref="AD42 AJ42">
    <cfRule type="expression" dxfId="1" priority="45">
      <formula>$AJ$42=TRUE</formula>
    </cfRule>
  </conditionalFormatting>
  <conditionalFormatting sqref="Q43 U43:W43">
    <cfRule type="expression" dxfId="0" priority="100">
      <formula>$W$43=TRUE</formula>
    </cfRule>
  </conditionalFormatting>
  <conditionalFormatting sqref="AD43 AJ43">
    <cfRule type="expression" dxfId="1" priority="57">
      <formula>$AJ$43=TRUE</formula>
    </cfRule>
  </conditionalFormatting>
  <conditionalFormatting sqref="Q44 X44:Z44">
    <cfRule type="expression" dxfId="0" priority="98">
      <formula>$Z$44=TRUE</formula>
    </cfRule>
  </conditionalFormatting>
  <conditionalFormatting sqref="Q45 X45:Z45">
    <cfRule type="expression" dxfId="0" priority="99">
      <formula>$Z$45=TRUE</formula>
    </cfRule>
  </conditionalFormatting>
  <pageMargins left="0.156944444444444" right="0.0388888888888889" top="0.393055555555556" bottom="0.393055555555556" header="0.511111111111111" footer="0.511111111111111"/>
  <pageSetup paperSize="8" scale="69" orientation="landscape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name="Check Box 2057" r:id="rId3">
              <controlPr defaultSize="0">
                <anchor moveWithCells="1" sizeWithCells="1">
                  <from>
                    <xdr:col>5</xdr:col>
                    <xdr:colOff>28575</xdr:colOff>
                    <xdr:row>5</xdr:row>
                    <xdr:rowOff>28575</xdr:rowOff>
                  </from>
                  <to>
                    <xdr:col>5</xdr:col>
                    <xdr:colOff>285750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name="Check Box 2057" r:id="rId4">
              <controlPr defaultSize="0">
                <anchor moveWithCells="1" sizeWithCells="1">
                  <from>
                    <xdr:col>5</xdr:col>
                    <xdr:colOff>28575</xdr:colOff>
                    <xdr:row>8</xdr:row>
                    <xdr:rowOff>28575</xdr:rowOff>
                  </from>
                  <to>
                    <xdr:col>5</xdr:col>
                    <xdr:colOff>285750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name="Check Box 2057" r:id="rId5">
              <controlPr defaultSize="0">
                <anchor moveWithCells="1" sizeWithCells="1">
                  <from>
                    <xdr:col>5</xdr:col>
                    <xdr:colOff>28575</xdr:colOff>
                    <xdr:row>9</xdr:row>
                    <xdr:rowOff>28575</xdr:rowOff>
                  </from>
                  <to>
                    <xdr:col>5</xdr:col>
                    <xdr:colOff>285750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name="Check Box 2057" r:id="rId6">
              <controlPr defaultSize="0">
                <anchor moveWithCells="1" sizeWithCells="1">
                  <from>
                    <xdr:col>5</xdr:col>
                    <xdr:colOff>28575</xdr:colOff>
                    <xdr:row>11</xdr:row>
                    <xdr:rowOff>28575</xdr:rowOff>
                  </from>
                  <to>
                    <xdr:col>5</xdr:col>
                    <xdr:colOff>285750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name="Check Box 2057" r:id="rId7">
              <controlPr defaultSize="0">
                <anchor moveWithCells="1" sizeWithCells="1">
                  <from>
                    <xdr:col>8</xdr:col>
                    <xdr:colOff>28575</xdr:colOff>
                    <xdr:row>6</xdr:row>
                    <xdr:rowOff>28575</xdr:rowOff>
                  </from>
                  <to>
                    <xdr:col>8</xdr:col>
                    <xdr:colOff>285750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name="Check Box 2057" r:id="rId8">
              <controlPr defaultSize="0">
                <anchor moveWithCells="1" sizeWithCells="1">
                  <from>
                    <xdr:col>8</xdr:col>
                    <xdr:colOff>28575</xdr:colOff>
                    <xdr:row>7</xdr:row>
                    <xdr:rowOff>28575</xdr:rowOff>
                  </from>
                  <to>
                    <xdr:col>8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name="Check Box 2057" r:id="rId9">
              <controlPr defaultSize="0">
                <anchor moveWithCells="1" sizeWithCells="1">
                  <from>
                    <xdr:col>8</xdr:col>
                    <xdr:colOff>28575</xdr:colOff>
                    <xdr:row>10</xdr:row>
                    <xdr:rowOff>28575</xdr:rowOff>
                  </from>
                  <to>
                    <xdr:col>8</xdr:col>
                    <xdr:colOff>285750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name="Check Box 2057" r:id="rId10">
              <controlPr defaultSize="0">
                <anchor moveWithCells="1" sizeWithCells="1">
                  <from>
                    <xdr:col>8</xdr:col>
                    <xdr:colOff>28575</xdr:colOff>
                    <xdr:row>11</xdr:row>
                    <xdr:rowOff>28575</xdr:rowOff>
                  </from>
                  <to>
                    <xdr:col>8</xdr:col>
                    <xdr:colOff>285750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name="Check Box 2057" r:id="rId11">
              <controlPr defaultSize="0">
                <anchor moveWithCells="1" sizeWithCells="1">
                  <from>
                    <xdr:col>8</xdr:col>
                    <xdr:colOff>28575</xdr:colOff>
                    <xdr:row>12</xdr:row>
                    <xdr:rowOff>28575</xdr:rowOff>
                  </from>
                  <to>
                    <xdr:col>8</xdr:col>
                    <xdr:colOff>285750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name="Check Box 2057" r:id="rId12">
              <controlPr defaultSize="0">
                <anchor moveWithCells="1" sizeWithCells="1">
                  <from>
                    <xdr:col>11</xdr:col>
                    <xdr:colOff>28575</xdr:colOff>
                    <xdr:row>13</xdr:row>
                    <xdr:rowOff>28575</xdr:rowOff>
                  </from>
                  <to>
                    <xdr:col>11</xdr:col>
                    <xdr:colOff>285750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name="Check Box 2057" r:id="rId13">
              <controlPr defaultSize="0">
                <anchor moveWithCells="1" sizeWithCells="1">
                  <from>
                    <xdr:col>11</xdr:col>
                    <xdr:colOff>28575</xdr:colOff>
                    <xdr:row>14</xdr:row>
                    <xdr:rowOff>28575</xdr:rowOff>
                  </from>
                  <to>
                    <xdr:col>11</xdr:col>
                    <xdr:colOff>285750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name="Check Box 2057" r:id="rId14">
              <controlPr defaultSize="0">
                <anchor moveWithCells="1" sizeWithCells="1">
                  <from>
                    <xdr:col>5</xdr:col>
                    <xdr:colOff>28575</xdr:colOff>
                    <xdr:row>16</xdr:row>
                    <xdr:rowOff>28575</xdr:rowOff>
                  </from>
                  <to>
                    <xdr:col>5</xdr:col>
                    <xdr:colOff>285750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name="Check Box 2057" r:id="rId15">
              <controlPr defaultSize="0">
                <anchor moveWithCells="1" sizeWithCells="1">
                  <from>
                    <xdr:col>5</xdr:col>
                    <xdr:colOff>28575</xdr:colOff>
                    <xdr:row>18</xdr:row>
                    <xdr:rowOff>28575</xdr:rowOff>
                  </from>
                  <to>
                    <xdr:col>5</xdr:col>
                    <xdr:colOff>285750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name="Check Box 2057" r:id="rId16">
              <controlPr defaultSize="0">
                <anchor moveWithCells="1" sizeWithCells="1">
                  <from>
                    <xdr:col>5</xdr:col>
                    <xdr:colOff>28575</xdr:colOff>
                    <xdr:row>19</xdr:row>
                    <xdr:rowOff>28575</xdr:rowOff>
                  </from>
                  <to>
                    <xdr:col>5</xdr:col>
                    <xdr:colOff>285750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name="Check Box 2057" r:id="rId17">
              <controlPr defaultSize="0">
                <anchor moveWithCells="1" sizeWithCells="1">
                  <from>
                    <xdr:col>5</xdr:col>
                    <xdr:colOff>28575</xdr:colOff>
                    <xdr:row>20</xdr:row>
                    <xdr:rowOff>28575</xdr:rowOff>
                  </from>
                  <to>
                    <xdr:col>5</xdr:col>
                    <xdr:colOff>285750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name="Check Box 2057" r:id="rId18">
              <controlPr defaultSize="0">
                <anchor moveWithCells="1" sizeWithCells="1">
                  <from>
                    <xdr:col>8</xdr:col>
                    <xdr:colOff>28575</xdr:colOff>
                    <xdr:row>15</xdr:row>
                    <xdr:rowOff>28575</xdr:rowOff>
                  </from>
                  <to>
                    <xdr:col>8</xdr:col>
                    <xdr:colOff>285750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name="Check Box 2057" r:id="rId19">
              <controlPr defaultSize="0">
                <anchor moveWithCells="1" sizeWithCells="1">
                  <from>
                    <xdr:col>8</xdr:col>
                    <xdr:colOff>28575</xdr:colOff>
                    <xdr:row>17</xdr:row>
                    <xdr:rowOff>28575</xdr:rowOff>
                  </from>
                  <to>
                    <xdr:col>8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name="Check Box 2057" r:id="rId20">
              <controlPr defaultSize="0">
                <anchor moveWithCells="1" sizeWithCells="1">
                  <from>
                    <xdr:col>8</xdr:col>
                    <xdr:colOff>28575</xdr:colOff>
                    <xdr:row>21</xdr:row>
                    <xdr:rowOff>28575</xdr:rowOff>
                  </from>
                  <to>
                    <xdr:col>8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name="Check Box 2057" r:id="rId21">
              <controlPr defaultSize="0">
                <anchor moveWithCells="1" sizeWithCells="1">
                  <from>
                    <xdr:col>8</xdr:col>
                    <xdr:colOff>28575</xdr:colOff>
                    <xdr:row>22</xdr:row>
                    <xdr:rowOff>28575</xdr:rowOff>
                  </from>
                  <to>
                    <xdr:col>8</xdr:col>
                    <xdr:colOff>285750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name="Check Box 2057" r:id="rId22">
              <controlPr defaultSize="0">
                <anchor moveWithCells="1" sizeWithCells="1">
                  <from>
                    <xdr:col>8</xdr:col>
                    <xdr:colOff>28575</xdr:colOff>
                    <xdr:row>24</xdr:row>
                    <xdr:rowOff>28575</xdr:rowOff>
                  </from>
                  <to>
                    <xdr:col>8</xdr:col>
                    <xdr:colOff>285750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name="Check Box 2057" r:id="rId23">
              <controlPr defaultSize="0">
                <anchor moveWithCells="1" sizeWithCells="1">
                  <from>
                    <xdr:col>5</xdr:col>
                    <xdr:colOff>28575</xdr:colOff>
                    <xdr:row>23</xdr:row>
                    <xdr:rowOff>28575</xdr:rowOff>
                  </from>
                  <to>
                    <xdr:col>5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name="Check Box 2057" r:id="rId24">
              <controlPr defaultSize="0">
                <anchor moveWithCells="1" siz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5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name="Check Box 2057" r:id="rId25">
              <controlPr defaultSize="0">
                <anchor moveWithCells="1" siz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5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name="Check Box 2057" r:id="rId26">
              <controlPr defaultSize="0">
                <anchor moveWithCells="1" sizeWithCells="1">
                  <from>
                    <xdr:col>5</xdr:col>
                    <xdr:colOff>28575</xdr:colOff>
                    <xdr:row>29</xdr:row>
                    <xdr:rowOff>28575</xdr:rowOff>
                  </from>
                  <to>
                    <xdr:col>5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name="Check Box 2057" r:id="rId27">
              <controlPr defaultSize="0">
                <anchor moveWithCells="1" sizeWithCells="1">
                  <from>
                    <xdr:col>5</xdr:col>
                    <xdr:colOff>28575</xdr:colOff>
                    <xdr:row>30</xdr:row>
                    <xdr:rowOff>28575</xdr:rowOff>
                  </from>
                  <to>
                    <xdr:col>5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name="Check Box 2057" r:id="rId28">
              <controlPr defaultSize="0">
                <anchor moveWithCells="1" sizeWithCells="1">
                  <from>
                    <xdr:col>5</xdr:col>
                    <xdr:colOff>28575</xdr:colOff>
                    <xdr:row>31</xdr:row>
                    <xdr:rowOff>28575</xdr:rowOff>
                  </from>
                  <to>
                    <xdr:col>5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name="Check Box 2057" r:id="rId29">
              <controlPr defaultSize="0">
                <anchor moveWithCells="1" sizeWithCells="1">
                  <from>
                    <xdr:col>5</xdr:col>
                    <xdr:colOff>28575</xdr:colOff>
                    <xdr:row>32</xdr:row>
                    <xdr:rowOff>28575</xdr:rowOff>
                  </from>
                  <to>
                    <xdr:col>5</xdr:col>
                    <xdr:colOff>285750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name="Check Box 2057" r:id="rId30">
              <controlPr defaultSize="0">
                <anchor moveWithCells="1" sizeWithCells="1">
                  <from>
                    <xdr:col>5</xdr:col>
                    <xdr:colOff>28575</xdr:colOff>
                    <xdr:row>33</xdr:row>
                    <xdr:rowOff>28575</xdr:rowOff>
                  </from>
                  <to>
                    <xdr:col>5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name="Check Box 2057" r:id="rId31">
              <controlPr defaultSize="0">
                <anchor moveWithCells="1" sizeWithCells="1">
                  <from>
                    <xdr:col>8</xdr:col>
                    <xdr:colOff>28575</xdr:colOff>
                    <xdr:row>26</xdr:row>
                    <xdr:rowOff>28575</xdr:rowOff>
                  </from>
                  <to>
                    <xdr:col>8</xdr:col>
                    <xdr:colOff>285750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name="Check Box 2057" r:id="rId32">
              <controlPr defaultSize="0">
                <anchor moveWithCells="1" sizeWithCells="1">
                  <from>
                    <xdr:col>8</xdr:col>
                    <xdr:colOff>28575</xdr:colOff>
                    <xdr:row>28</xdr:row>
                    <xdr:rowOff>28575</xdr:rowOff>
                  </from>
                  <to>
                    <xdr:col>8</xdr:col>
                    <xdr:colOff>285750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name="Check Box 2057" r:id="rId33">
              <controlPr defaultSize="0">
                <anchor moveWithCells="1" sizeWithCells="1">
                  <from>
                    <xdr:col>8</xdr:col>
                    <xdr:colOff>28575</xdr:colOff>
                    <xdr:row>30</xdr:row>
                    <xdr:rowOff>28575</xdr:rowOff>
                  </from>
                  <to>
                    <xdr:col>8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name="Check Box 2057" r:id="rId34">
              <controlPr defaultSize="0">
                <anchor moveWithCells="1" sizeWithCells="1">
                  <from>
                    <xdr:col>8</xdr:col>
                    <xdr:colOff>28575</xdr:colOff>
                    <xdr:row>33</xdr:row>
                    <xdr:rowOff>28575</xdr:rowOff>
                  </from>
                  <to>
                    <xdr:col>8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name="Check Box 2057" r:id="rId35">
              <controlPr defaultSize="0">
                <anchor moveWithCells="1" sizeWithCells="1">
                  <from>
                    <xdr:col>8</xdr:col>
                    <xdr:colOff>28575</xdr:colOff>
                    <xdr:row>34</xdr:row>
                    <xdr:rowOff>28575</xdr:rowOff>
                  </from>
                  <to>
                    <xdr:col>8</xdr:col>
                    <xdr:colOff>285750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name="Check Box 2057" r:id="rId36">
              <controlPr defaultSize="0">
                <anchor moveWithCells="1" sizeWithCells="1">
                  <from>
                    <xdr:col>8</xdr:col>
                    <xdr:colOff>28575</xdr:colOff>
                    <xdr:row>36</xdr:row>
                    <xdr:rowOff>28575</xdr:rowOff>
                  </from>
                  <to>
                    <xdr:col>8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name="Check Box 2057" r:id="rId37">
              <controlPr defaultSize="0">
                <anchor moveWithCells="1" sizeWithCells="1">
                  <from>
                    <xdr:col>8</xdr:col>
                    <xdr:colOff>28575</xdr:colOff>
                    <xdr:row>37</xdr:row>
                    <xdr:rowOff>28575</xdr:rowOff>
                  </from>
                  <to>
                    <xdr:col>8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name="Check Box 2057" r:id="rId38">
              <controlPr defaultSize="0">
                <anchor moveWithCells="1" sizeWithCells="1">
                  <from>
                    <xdr:col>11</xdr:col>
                    <xdr:colOff>28575</xdr:colOff>
                    <xdr:row>35</xdr:row>
                    <xdr:rowOff>28575</xdr:rowOff>
                  </from>
                  <to>
                    <xdr:col>11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name="Check Box 2057" r:id="rId39">
              <controlPr defaultSize="0">
                <anchor moveWithCells="1" siz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5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name="Check Box 2057" r:id="rId40">
              <controlPr defaultSize="0">
                <anchor moveWithCells="1" sizeWithCells="1">
                  <from>
                    <xdr:col>5</xdr:col>
                    <xdr:colOff>28575</xdr:colOff>
                    <xdr:row>39</xdr:row>
                    <xdr:rowOff>28575</xdr:rowOff>
                  </from>
                  <to>
                    <xdr:col>5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name="Check Box 2057" r:id="rId41">
              <controlPr defaultSize="0">
                <anchor moveWithCells="1" sizeWithCells="1">
                  <from>
                    <xdr:col>5</xdr:col>
                    <xdr:colOff>28575</xdr:colOff>
                    <xdr:row>41</xdr:row>
                    <xdr:rowOff>28575</xdr:rowOff>
                  </from>
                  <to>
                    <xdr:col>5</xdr:col>
                    <xdr:colOff>285750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name="Check Box 2057" r:id="rId42">
              <controlPr defaultSize="0">
                <anchor moveWithCells="1" sizeWithCells="1">
                  <from>
                    <xdr:col>5</xdr:col>
                    <xdr:colOff>28575</xdr:colOff>
                    <xdr:row>42</xdr:row>
                    <xdr:rowOff>28575</xdr:rowOff>
                  </from>
                  <to>
                    <xdr:col>5</xdr:col>
                    <xdr:colOff>285750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name="Check Box 2057" r:id="rId43">
              <controlPr defaultSize="0">
                <anchor moveWithCells="1" sizeWithCells="1">
                  <from>
                    <xdr:col>5</xdr:col>
                    <xdr:colOff>28575</xdr:colOff>
                    <xdr:row>43</xdr:row>
                    <xdr:rowOff>28575</xdr:rowOff>
                  </from>
                  <to>
                    <xdr:col>5</xdr:col>
                    <xdr:colOff>285750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name="Check Box 2057" r:id="rId44">
              <controlPr defaultSize="0">
                <anchor moveWithCells="1" sizeWithCells="1">
                  <from>
                    <xdr:col>5</xdr:col>
                    <xdr:colOff>28575</xdr:colOff>
                    <xdr:row>44</xdr:row>
                    <xdr:rowOff>28575</xdr:rowOff>
                  </from>
                  <to>
                    <xdr:col>5</xdr:col>
                    <xdr:colOff>285750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name="Check Box 2057" r:id="rId45">
              <controlPr defaultSize="0">
                <anchor moveWithCells="1" sizeWithCells="1">
                  <from>
                    <xdr:col>8</xdr:col>
                    <xdr:colOff>28575</xdr:colOff>
                    <xdr:row>38</xdr:row>
                    <xdr:rowOff>28575</xdr:rowOff>
                  </from>
                  <to>
                    <xdr:col>8</xdr:col>
                    <xdr:colOff>285750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name="Check Box 2057" r:id="rId46">
              <controlPr defaultSize="0">
                <anchor moveWithCells="1" sizeWithCells="1">
                  <from>
                    <xdr:col>8</xdr:col>
                    <xdr:colOff>28575</xdr:colOff>
                    <xdr:row>39</xdr:row>
                    <xdr:rowOff>28575</xdr:rowOff>
                  </from>
                  <to>
                    <xdr:col>8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name="Check Box 2057" r:id="rId47">
              <controlPr defaultSize="0">
                <anchor moveWithCells="1" sizeWithCells="1">
                  <from>
                    <xdr:col>8</xdr:col>
                    <xdr:colOff>28575</xdr:colOff>
                    <xdr:row>40</xdr:row>
                    <xdr:rowOff>28575</xdr:rowOff>
                  </from>
                  <to>
                    <xdr:col>8</xdr:col>
                    <xdr:colOff>285750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name="Check Box 2057" r:id="rId48">
              <controlPr defaultSize="0">
                <anchor moveWithCells="1" sizeWithCells="1">
                  <from>
                    <xdr:col>5</xdr:col>
                    <xdr:colOff>28575</xdr:colOff>
                    <xdr:row>45</xdr:row>
                    <xdr:rowOff>28575</xdr:rowOff>
                  </from>
                  <to>
                    <xdr:col>5</xdr:col>
                    <xdr:colOff>285750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name="Check Box 2057" r:id="rId49">
              <controlPr defaultSize="0">
                <anchor moveWithCells="1" sizeWithCells="1">
                  <from>
                    <xdr:col>5</xdr:col>
                    <xdr:colOff>28575</xdr:colOff>
                    <xdr:row>46</xdr:row>
                    <xdr:rowOff>28575</xdr:rowOff>
                  </from>
                  <to>
                    <xdr:col>5</xdr:col>
                    <xdr:colOff>285750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name="Check Box 2057" r:id="rId50">
              <controlPr defaultSize="0">
                <anchor moveWithCells="1" sizeWithCells="1">
                  <from>
                    <xdr:col>5</xdr:col>
                    <xdr:colOff>28575</xdr:colOff>
                    <xdr:row>47</xdr:row>
                    <xdr:rowOff>28575</xdr:rowOff>
                  </from>
                  <to>
                    <xdr:col>5</xdr:col>
                    <xdr:colOff>285750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name="Check Box 2057" r:id="rId51">
              <controlPr defaultSize="0">
                <anchor moveWithCells="1" sizeWithCells="1">
                  <from>
                    <xdr:col>5</xdr:col>
                    <xdr:colOff>28575</xdr:colOff>
                    <xdr:row>48</xdr:row>
                    <xdr:rowOff>28575</xdr:rowOff>
                  </from>
                  <to>
                    <xdr:col>5</xdr:col>
                    <xdr:colOff>285750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name="Check Box 2057" r:id="rId52">
              <controlPr defaultSize="0">
                <anchor moveWithCells="1" sizeWithCells="1">
                  <from>
                    <xdr:col>8</xdr:col>
                    <xdr:colOff>28575</xdr:colOff>
                    <xdr:row>47</xdr:row>
                    <xdr:rowOff>28575</xdr:rowOff>
                  </from>
                  <to>
                    <xdr:col>8</xdr:col>
                    <xdr:colOff>285750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name="Check Box 2057" r:id="rId53">
              <controlPr defaultSize="0">
                <anchor moveWithCells="1" sizeWithCells="1">
                  <from>
                    <xdr:col>8</xdr:col>
                    <xdr:colOff>28575</xdr:colOff>
                    <xdr:row>48</xdr:row>
                    <xdr:rowOff>28575</xdr:rowOff>
                  </from>
                  <to>
                    <xdr:col>8</xdr:col>
                    <xdr:colOff>285750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name="Check Box 2057" r:id="rId54">
              <controlPr defaultSize="0">
                <anchor moveWithCells="1" sizeWithCells="1">
                  <from>
                    <xdr:col>19</xdr:col>
                    <xdr:colOff>28575</xdr:colOff>
                    <xdr:row>5</xdr:row>
                    <xdr:rowOff>28575</xdr:rowOff>
                  </from>
                  <to>
                    <xdr:col>19</xdr:col>
                    <xdr:colOff>285750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name="Check Box 2057" r:id="rId55">
              <controlPr defaultSize="0">
                <anchor moveWithCells="1" sizeWithCells="1">
                  <from>
                    <xdr:col>19</xdr:col>
                    <xdr:colOff>28575</xdr:colOff>
                    <xdr:row>28</xdr:row>
                    <xdr:rowOff>28575</xdr:rowOff>
                  </from>
                  <to>
                    <xdr:col>19</xdr:col>
                    <xdr:colOff>285750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name="Check Box 2057" r:id="rId56">
              <controlPr defaultSize="0">
                <anchor moveWithCells="1" sizeWithCells="1">
                  <from>
                    <xdr:col>19</xdr:col>
                    <xdr:colOff>28575</xdr:colOff>
                    <xdr:row>31</xdr:row>
                    <xdr:rowOff>28575</xdr:rowOff>
                  </from>
                  <to>
                    <xdr:col>19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name="Check Box 2057" r:id="rId57">
              <controlPr defaultSize="0">
                <anchor moveWithCells="1" sizeWithCells="1">
                  <from>
                    <xdr:col>22</xdr:col>
                    <xdr:colOff>28575</xdr:colOff>
                    <xdr:row>5</xdr:row>
                    <xdr:rowOff>28575</xdr:rowOff>
                  </from>
                  <to>
                    <xdr:col>22</xdr:col>
                    <xdr:colOff>285750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name="Check Box 2057" r:id="rId58">
              <controlPr defaultSize="0">
                <anchor moveWithCells="1" sizeWithCells="1">
                  <from>
                    <xdr:col>22</xdr:col>
                    <xdr:colOff>28575</xdr:colOff>
                    <xdr:row>29</xdr:row>
                    <xdr:rowOff>28575</xdr:rowOff>
                  </from>
                  <to>
                    <xdr:col>22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name="Check Box 2057" r:id="rId59">
              <controlPr defaultSize="0">
                <anchor moveWithCells="1" sizeWithCells="1">
                  <from>
                    <xdr:col>22</xdr:col>
                    <xdr:colOff>28575</xdr:colOff>
                    <xdr:row>28</xdr:row>
                    <xdr:rowOff>28575</xdr:rowOff>
                  </from>
                  <to>
                    <xdr:col>22</xdr:col>
                    <xdr:colOff>285750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name="Check Box 2057" r:id="rId60">
              <controlPr defaultSize="0">
                <anchor moveWithCells="1" sizeWithCells="1">
                  <from>
                    <xdr:col>22</xdr:col>
                    <xdr:colOff>28575</xdr:colOff>
                    <xdr:row>29</xdr:row>
                    <xdr:rowOff>28575</xdr:rowOff>
                  </from>
                  <to>
                    <xdr:col>22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name="Check Box 2057" r:id="rId61">
              <controlPr defaultSize="0">
                <anchor moveWithCells="1" sizeWithCells="1">
                  <from>
                    <xdr:col>22</xdr:col>
                    <xdr:colOff>28575</xdr:colOff>
                    <xdr:row>30</xdr:row>
                    <xdr:rowOff>28575</xdr:rowOff>
                  </from>
                  <to>
                    <xdr:col>22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name="Check Box 2057" r:id="rId62">
              <controlPr defaultSize="0">
                <anchor moveWithCells="1" sizeWithCells="1">
                  <from>
                    <xdr:col>22</xdr:col>
                    <xdr:colOff>28575</xdr:colOff>
                    <xdr:row>42</xdr:row>
                    <xdr:rowOff>28575</xdr:rowOff>
                  </from>
                  <to>
                    <xdr:col>22</xdr:col>
                    <xdr:colOff>285750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name="Check Box 2057" r:id="rId63">
              <controlPr defaultSize="0">
                <anchor moveWithCells="1" sizeWithCells="1">
                  <from>
                    <xdr:col>25</xdr:col>
                    <xdr:colOff>28575</xdr:colOff>
                    <xdr:row>22</xdr:row>
                    <xdr:rowOff>28575</xdr:rowOff>
                  </from>
                  <to>
                    <xdr:col>25</xdr:col>
                    <xdr:colOff>285750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name="Check Box 2057" r:id="rId64">
              <controlPr defaultSize="0">
                <anchor moveWithCells="1" sizeWithCells="1">
                  <from>
                    <xdr:col>25</xdr:col>
                    <xdr:colOff>28575</xdr:colOff>
                    <xdr:row>43</xdr:row>
                    <xdr:rowOff>28575</xdr:rowOff>
                  </from>
                  <to>
                    <xdr:col>25</xdr:col>
                    <xdr:colOff>285750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name="Check Box 2057" r:id="rId65">
              <controlPr defaultSize="0">
                <anchor moveWithCells="1" sizeWithCells="1">
                  <from>
                    <xdr:col>25</xdr:col>
                    <xdr:colOff>28575</xdr:colOff>
                    <xdr:row>44</xdr:row>
                    <xdr:rowOff>28575</xdr:rowOff>
                  </from>
                  <to>
                    <xdr:col>25</xdr:col>
                    <xdr:colOff>285750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name="Check Box 2057" r:id="rId66">
              <controlPr defaultSize="0">
                <anchor moveWithCells="1" sizeWithCells="1">
                  <from>
                    <xdr:col>19</xdr:col>
                    <xdr:colOff>28575</xdr:colOff>
                    <xdr:row>6</xdr:row>
                    <xdr:rowOff>28575</xdr:rowOff>
                  </from>
                  <to>
                    <xdr:col>19</xdr:col>
                    <xdr:colOff>285750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name="Check Box 2057" r:id="rId67">
              <controlPr defaultSize="0">
                <anchor moveWithCells="1" siz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19</xdr:col>
                    <xdr:colOff>285750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name="Check Box 2057" r:id="rId68">
              <controlPr defaultSize="0">
                <anchor moveWithCells="1" sizeWithCells="1">
                  <from>
                    <xdr:col>19</xdr:col>
                    <xdr:colOff>28575</xdr:colOff>
                    <xdr:row>11</xdr:row>
                    <xdr:rowOff>28575</xdr:rowOff>
                  </from>
                  <to>
                    <xdr:col>19</xdr:col>
                    <xdr:colOff>285750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name="Check Box 2057" r:id="rId69">
              <controlPr defaultSize="0">
                <anchor moveWithCells="1" sizeWithCells="1">
                  <from>
                    <xdr:col>19</xdr:col>
                    <xdr:colOff>28575</xdr:colOff>
                    <xdr:row>12</xdr:row>
                    <xdr:rowOff>28575</xdr:rowOff>
                  </from>
                  <to>
                    <xdr:col>19</xdr:col>
                    <xdr:colOff>285750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name="Check Box 2057" r:id="rId70">
              <controlPr defaultSize="0">
                <anchor moveWithCells="1" sizeWithCells="1">
                  <from>
                    <xdr:col>19</xdr:col>
                    <xdr:colOff>28575</xdr:colOff>
                    <xdr:row>13</xdr:row>
                    <xdr:rowOff>28575</xdr:rowOff>
                  </from>
                  <to>
                    <xdr:col>19</xdr:col>
                    <xdr:colOff>285750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name="Check Box 2057" r:id="rId71">
              <controlPr defaultSize="0">
                <anchor moveWithCells="1" sizeWithCells="1">
                  <from>
                    <xdr:col>19</xdr:col>
                    <xdr:colOff>28575</xdr:colOff>
                    <xdr:row>15</xdr:row>
                    <xdr:rowOff>28575</xdr:rowOff>
                  </from>
                  <to>
                    <xdr:col>19</xdr:col>
                    <xdr:colOff>285750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name="Check Box 2057" r:id="rId72">
              <controlPr defaultSize="0">
                <anchor moveWithCells="1" sizeWithCells="1">
                  <from>
                    <xdr:col>19</xdr:col>
                    <xdr:colOff>28575</xdr:colOff>
                    <xdr:row>16</xdr:row>
                    <xdr:rowOff>28575</xdr:rowOff>
                  </from>
                  <to>
                    <xdr:col>19</xdr:col>
                    <xdr:colOff>285750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name="Check Box 2057" r:id="rId73">
              <controlPr defaultSize="0">
                <anchor moveWithCells="1" sizeWithCells="1">
                  <from>
                    <xdr:col>22</xdr:col>
                    <xdr:colOff>28575</xdr:colOff>
                    <xdr:row>6</xdr:row>
                    <xdr:rowOff>28575</xdr:rowOff>
                  </from>
                  <to>
                    <xdr:col>22</xdr:col>
                    <xdr:colOff>285750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name="Check Box 2057" r:id="rId74">
              <controlPr defaultSize="0">
                <anchor moveWithCells="1" sizeWithCells="1">
                  <from>
                    <xdr:col>22</xdr:col>
                    <xdr:colOff>28575</xdr:colOff>
                    <xdr:row>7</xdr:row>
                    <xdr:rowOff>28575</xdr:rowOff>
                  </from>
                  <to>
                    <xdr:col>22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name="Check Box 2057" r:id="rId75">
              <controlPr defaultSize="0">
                <anchor moveWithCells="1" sizeWithCells="1">
                  <from>
                    <xdr:col>22</xdr:col>
                    <xdr:colOff>28575</xdr:colOff>
                    <xdr:row>9</xdr:row>
                    <xdr:rowOff>28575</xdr:rowOff>
                  </from>
                  <to>
                    <xdr:col>22</xdr:col>
                    <xdr:colOff>285750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name="Check Box 2057" r:id="rId76">
              <controlPr defaultSize="0">
                <anchor moveWithCells="1" sizeWithCells="1">
                  <from>
                    <xdr:col>22</xdr:col>
                    <xdr:colOff>28575</xdr:colOff>
                    <xdr:row>10</xdr:row>
                    <xdr:rowOff>28575</xdr:rowOff>
                  </from>
                  <to>
                    <xdr:col>22</xdr:col>
                    <xdr:colOff>285750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name="Check Box 2057" r:id="rId77">
              <controlPr defaultSize="0">
                <anchor moveWithCells="1" sizeWithCells="1">
                  <from>
                    <xdr:col>22</xdr:col>
                    <xdr:colOff>28575</xdr:colOff>
                    <xdr:row>14</xdr:row>
                    <xdr:rowOff>28575</xdr:rowOff>
                  </from>
                  <to>
                    <xdr:col>22</xdr:col>
                    <xdr:colOff>285750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name="Check Box 2057" r:id="rId78">
              <controlPr defaultSize="0">
                <anchor moveWithCells="1" sizeWithCells="1">
                  <from>
                    <xdr:col>19</xdr:col>
                    <xdr:colOff>28575</xdr:colOff>
                    <xdr:row>18</xdr:row>
                    <xdr:rowOff>28575</xdr:rowOff>
                  </from>
                  <to>
                    <xdr:col>19</xdr:col>
                    <xdr:colOff>285750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name="Check Box 2057" r:id="rId79">
              <controlPr defaultSize="0">
                <anchor moveWithCells="1" sizeWithCells="1">
                  <from>
                    <xdr:col>19</xdr:col>
                    <xdr:colOff>28575</xdr:colOff>
                    <xdr:row>19</xdr:row>
                    <xdr:rowOff>28575</xdr:rowOff>
                  </from>
                  <to>
                    <xdr:col>19</xdr:col>
                    <xdr:colOff>285750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name="Check Box 2057" r:id="rId80">
              <controlPr defaultSize="0">
                <anchor moveWithCells="1" siz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19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name="Check Box 2057" r:id="rId81">
              <controlPr defaultSize="0">
                <anchor moveWithCells="1" sizeWithCells="1">
                  <from>
                    <xdr:col>19</xdr:col>
                    <xdr:colOff>28575</xdr:colOff>
                    <xdr:row>25</xdr:row>
                    <xdr:rowOff>28575</xdr:rowOff>
                  </from>
                  <to>
                    <xdr:col>19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name="Check Box 2057" r:id="rId82">
              <controlPr defaultSize="0">
                <anchor moveWithCells="1" sizeWithCells="1">
                  <from>
                    <xdr:col>22</xdr:col>
                    <xdr:colOff>28575</xdr:colOff>
                    <xdr:row>21</xdr:row>
                    <xdr:rowOff>28575</xdr:rowOff>
                  </from>
                  <to>
                    <xdr:col>22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name="Check Box 2057" r:id="rId83">
              <controlPr defaultSize="0">
                <anchor moveWithCells="1" sizeWithCells="1">
                  <from>
                    <xdr:col>22</xdr:col>
                    <xdr:colOff>28575</xdr:colOff>
                    <xdr:row>25</xdr:row>
                    <xdr:rowOff>28575</xdr:rowOff>
                  </from>
                  <to>
                    <xdr:col>22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name="Check Box 2057" r:id="rId84">
              <controlPr defaultSize="0">
                <anchor moveWithCells="1" sizeWithCells="1">
                  <from>
                    <xdr:col>25</xdr:col>
                    <xdr:colOff>28575</xdr:colOff>
                    <xdr:row>17</xdr:row>
                    <xdr:rowOff>28575</xdr:rowOff>
                  </from>
                  <to>
                    <xdr:col>25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name="Check Box 2057" r:id="rId85">
              <controlPr defaultSize="0">
                <anchor moveWithCells="1" sizeWithCells="1">
                  <from>
                    <xdr:col>25</xdr:col>
                    <xdr:colOff>28575</xdr:colOff>
                    <xdr:row>20</xdr:row>
                    <xdr:rowOff>28575</xdr:rowOff>
                  </from>
                  <to>
                    <xdr:col>25</xdr:col>
                    <xdr:colOff>285750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name="Check Box 2057" r:id="rId86">
              <controlPr defaultSize="0">
                <anchor moveWithCells="1" sizeWithCells="1">
                  <from>
                    <xdr:col>25</xdr:col>
                    <xdr:colOff>28575</xdr:colOff>
                    <xdr:row>23</xdr:row>
                    <xdr:rowOff>28575</xdr:rowOff>
                  </from>
                  <to>
                    <xdr:col>25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name="Check Box 2057" r:id="rId87">
              <controlPr defaultSize="0">
                <anchor moveWithCells="1" sizeWithCells="1">
                  <from>
                    <xdr:col>25</xdr:col>
                    <xdr:colOff>28575</xdr:colOff>
                    <xdr:row>24</xdr:row>
                    <xdr:rowOff>28575</xdr:rowOff>
                  </from>
                  <to>
                    <xdr:col>25</xdr:col>
                    <xdr:colOff>285750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name="Check Box 2057" r:id="rId88">
              <controlPr defaultSize="0">
                <anchor moveWithCells="1" sizeWithCells="1">
                  <from>
                    <xdr:col>19</xdr:col>
                    <xdr:colOff>28575</xdr:colOff>
                    <xdr:row>32</xdr:row>
                    <xdr:rowOff>28575</xdr:rowOff>
                  </from>
                  <to>
                    <xdr:col>19</xdr:col>
                    <xdr:colOff>285750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name="Check Box 2057" r:id="rId89">
              <controlPr defaultSize="0">
                <anchor moveWithCells="1" sizeWithCells="1">
                  <from>
                    <xdr:col>19</xdr:col>
                    <xdr:colOff>28575</xdr:colOff>
                    <xdr:row>35</xdr:row>
                    <xdr:rowOff>28575</xdr:rowOff>
                  </from>
                  <to>
                    <xdr:col>19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name="Check Box 2057" r:id="rId90">
              <controlPr defaultSize="0">
                <anchor moveWithCells="1" sizeWithCells="1">
                  <from>
                    <xdr:col>19</xdr:col>
                    <xdr:colOff>28575</xdr:colOff>
                    <xdr:row>37</xdr:row>
                    <xdr:rowOff>28575</xdr:rowOff>
                  </from>
                  <to>
                    <xdr:col>19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name="Check Box 2057" r:id="rId91">
              <controlPr defaultSize="0">
                <anchor moveWithCells="1" sizeWithCells="1">
                  <from>
                    <xdr:col>22</xdr:col>
                    <xdr:colOff>28575</xdr:colOff>
                    <xdr:row>32</xdr:row>
                    <xdr:rowOff>28575</xdr:rowOff>
                  </from>
                  <to>
                    <xdr:col>22</xdr:col>
                    <xdr:colOff>285750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name="Check Box 2057" r:id="rId92">
              <controlPr defaultSize="0">
                <anchor moveWithCells="1" sizeWithCells="1">
                  <from>
                    <xdr:col>22</xdr:col>
                    <xdr:colOff>28575</xdr:colOff>
                    <xdr:row>33</xdr:row>
                    <xdr:rowOff>28575</xdr:rowOff>
                  </from>
                  <to>
                    <xdr:col>22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name="Check Box 2057" r:id="rId93">
              <controlPr defaultSize="0">
                <anchor moveWithCells="1" sizeWithCells="1">
                  <from>
                    <xdr:col>25</xdr:col>
                    <xdr:colOff>28575</xdr:colOff>
                    <xdr:row>34</xdr:row>
                    <xdr:rowOff>28575</xdr:rowOff>
                  </from>
                  <to>
                    <xdr:col>25</xdr:col>
                    <xdr:colOff>285750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name="Check Box 2057" r:id="rId94">
              <controlPr defaultSize="0">
                <anchor moveWithCells="1" sizeWithCells="1">
                  <from>
                    <xdr:col>25</xdr:col>
                    <xdr:colOff>28575</xdr:colOff>
                    <xdr:row>26</xdr:row>
                    <xdr:rowOff>28575</xdr:rowOff>
                  </from>
                  <to>
                    <xdr:col>25</xdr:col>
                    <xdr:colOff>285750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name="Check Box 2057" r:id="rId95">
              <controlPr defaultSize="0">
                <anchor moveWithCells="1" sizeWithCells="1">
                  <from>
                    <xdr:col>25</xdr:col>
                    <xdr:colOff>28575</xdr:colOff>
                    <xdr:row>27</xdr:row>
                    <xdr:rowOff>28575</xdr:rowOff>
                  </from>
                  <to>
                    <xdr:col>25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name="Check Box 2057" r:id="rId96">
              <controlPr defaultSize="0">
                <anchor moveWithCells="1" sizeWithCells="1">
                  <from>
                    <xdr:col>32</xdr:col>
                    <xdr:colOff>28575</xdr:colOff>
                    <xdr:row>30</xdr:row>
                    <xdr:rowOff>28575</xdr:rowOff>
                  </from>
                  <to>
                    <xdr:col>32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name="Check Box 2057" r:id="rId97">
              <controlPr defaultSize="0">
                <anchor moveWithCells="1" sizeWithCells="1">
                  <from>
                    <xdr:col>35</xdr:col>
                    <xdr:colOff>28575</xdr:colOff>
                    <xdr:row>5</xdr:row>
                    <xdr:rowOff>28575</xdr:rowOff>
                  </from>
                  <to>
                    <xdr:col>35</xdr:col>
                    <xdr:colOff>285750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name="Check Box 2057" r:id="rId98">
              <controlPr defaultSize="0">
                <anchor moveWithCells="1" sizeWithCells="1">
                  <from>
                    <xdr:col>35</xdr:col>
                    <xdr:colOff>28575</xdr:colOff>
                    <xdr:row>27</xdr:row>
                    <xdr:rowOff>28575</xdr:rowOff>
                  </from>
                  <to>
                    <xdr:col>35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name="Check Box 2057" r:id="rId99">
              <controlPr defaultSize="0">
                <anchor moveWithCells="1" sizeWithCells="1">
                  <from>
                    <xdr:col>35</xdr:col>
                    <xdr:colOff>28575</xdr:colOff>
                    <xdr:row>37</xdr:row>
                    <xdr:rowOff>28575</xdr:rowOff>
                  </from>
                  <to>
                    <xdr:col>35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name="Check Box 2057" r:id="rId100">
              <controlPr defaultSize="0">
                <anchor moveWithCells="1" sizeWithCells="1">
                  <from>
                    <xdr:col>32</xdr:col>
                    <xdr:colOff>28575</xdr:colOff>
                    <xdr:row>7</xdr:row>
                    <xdr:rowOff>19050</xdr:rowOff>
                  </from>
                  <to>
                    <xdr:col>32</xdr:col>
                    <xdr:colOff>285750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name="Check Box 2057" r:id="rId101">
              <controlPr defaultSize="0">
                <anchor moveWithCells="1" sizeWithCells="1">
                  <from>
                    <xdr:col>35</xdr:col>
                    <xdr:colOff>47625</xdr:colOff>
                    <xdr:row>11</xdr:row>
                    <xdr:rowOff>28575</xdr:rowOff>
                  </from>
                  <to>
                    <xdr:col>36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name="Check Box 2057" r:id="rId102">
              <controlPr defaultSize="0">
                <anchor moveWithCells="1" sizeWithCells="1">
                  <from>
                    <xdr:col>35</xdr:col>
                    <xdr:colOff>47625</xdr:colOff>
                    <xdr:row>12</xdr:row>
                    <xdr:rowOff>28575</xdr:rowOff>
                  </from>
                  <to>
                    <xdr:col>36</xdr:col>
                    <xdr:colOff>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name="Check Box 2057" r:id="rId103">
              <controlPr defaultSize="0">
                <anchor moveWithCells="1" sizeWithCells="1">
                  <from>
                    <xdr:col>35</xdr:col>
                    <xdr:colOff>47625</xdr:colOff>
                    <xdr:row>13</xdr:row>
                    <xdr:rowOff>28575</xdr:rowOff>
                  </from>
                  <to>
                    <xdr:col>36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name="Check Box 2057" r:id="rId104">
              <controlPr defaultSize="0">
                <anchor moveWithCells="1" sizeWithCells="1">
                  <from>
                    <xdr:col>32</xdr:col>
                    <xdr:colOff>28575</xdr:colOff>
                    <xdr:row>15</xdr:row>
                    <xdr:rowOff>28575</xdr:rowOff>
                  </from>
                  <to>
                    <xdr:col>32</xdr:col>
                    <xdr:colOff>285750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name="Check Box 2057" r:id="rId105">
              <controlPr defaultSize="0">
                <anchor moveWithCells="1" sizeWithCells="1">
                  <from>
                    <xdr:col>35</xdr:col>
                    <xdr:colOff>28575</xdr:colOff>
                    <xdr:row>16</xdr:row>
                    <xdr:rowOff>228600</xdr:rowOff>
                  </from>
                  <to>
                    <xdr:col>35</xdr:col>
                    <xdr:colOff>285750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name="Check Box 2057" r:id="rId106">
              <controlPr defaultSize="0">
                <anchor moveWithCells="1" sizeWithCells="1">
                  <from>
                    <xdr:col>35</xdr:col>
                    <xdr:colOff>28575</xdr:colOff>
                    <xdr:row>6</xdr:row>
                    <xdr:rowOff>28575</xdr:rowOff>
                  </from>
                  <to>
                    <xdr:col>35</xdr:col>
                    <xdr:colOff>285750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name="Check Box 2057" r:id="rId107">
              <controlPr defaultSize="0">
                <anchor moveWithCells="1" sizeWithCells="1">
                  <from>
                    <xdr:col>35</xdr:col>
                    <xdr:colOff>28575</xdr:colOff>
                    <xdr:row>8</xdr:row>
                    <xdr:rowOff>19050</xdr:rowOff>
                  </from>
                  <to>
                    <xdr:col>35</xdr:col>
                    <xdr:colOff>285750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name="Check Box 2057" r:id="rId108">
              <controlPr defaultSize="0">
                <anchor moveWithCells="1" sizeWithCells="1">
                  <from>
                    <xdr:col>35</xdr:col>
                    <xdr:colOff>28575</xdr:colOff>
                    <xdr:row>9</xdr:row>
                    <xdr:rowOff>28575</xdr:rowOff>
                  </from>
                  <to>
                    <xdr:col>35</xdr:col>
                    <xdr:colOff>285750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name="Check Box 2057" r:id="rId109">
              <controlPr defaultSize="0">
                <anchor moveWithCells="1" sizeWithCells="1">
                  <from>
                    <xdr:col>35</xdr:col>
                    <xdr:colOff>28575</xdr:colOff>
                    <xdr:row>10</xdr:row>
                    <xdr:rowOff>28575</xdr:rowOff>
                  </from>
                  <to>
                    <xdr:col>35</xdr:col>
                    <xdr:colOff>285750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name="Check Box 2057" r:id="rId110">
              <controlPr defaultSize="0">
                <anchor moveWithCells="1" sizeWithCells="1">
                  <from>
                    <xdr:col>35</xdr:col>
                    <xdr:colOff>28575</xdr:colOff>
                    <xdr:row>14</xdr:row>
                    <xdr:rowOff>28575</xdr:rowOff>
                  </from>
                  <to>
                    <xdr:col>35</xdr:col>
                    <xdr:colOff>285750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name="Check Box 2057" r:id="rId111">
              <controlPr defaultSize="0">
                <anchor moveWithCells="1" sizeWithCells="1">
                  <from>
                    <xdr:col>35</xdr:col>
                    <xdr:colOff>28575</xdr:colOff>
                    <xdr:row>18</xdr:row>
                    <xdr:rowOff>28575</xdr:rowOff>
                  </from>
                  <to>
                    <xdr:col>35</xdr:col>
                    <xdr:colOff>285750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name="Check Box 2057" r:id="rId112">
              <controlPr defaultSize="0">
                <anchor moveWithCells="1" sizeWithCells="1">
                  <from>
                    <xdr:col>32</xdr:col>
                    <xdr:colOff>28575</xdr:colOff>
                    <xdr:row>19</xdr:row>
                    <xdr:rowOff>9525</xdr:rowOff>
                  </from>
                  <to>
                    <xdr:col>32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name="Check Box 2057" r:id="rId113">
              <controlPr defaultSize="0">
                <anchor moveWithCells="1" sizeWithCells="1">
                  <from>
                    <xdr:col>32</xdr:col>
                    <xdr:colOff>28575</xdr:colOff>
                    <xdr:row>20</xdr:row>
                    <xdr:rowOff>28575</xdr:rowOff>
                  </from>
                  <to>
                    <xdr:col>32</xdr:col>
                    <xdr:colOff>285750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name="Check Box 2057" r:id="rId114">
              <controlPr defaultSize="0">
                <anchor moveWithCells="1" sizeWithCells="1">
                  <from>
                    <xdr:col>32</xdr:col>
                    <xdr:colOff>28575</xdr:colOff>
                    <xdr:row>35</xdr:row>
                    <xdr:rowOff>28575</xdr:rowOff>
                  </from>
                  <to>
                    <xdr:col>32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name="Check Box 2057" r:id="rId115">
              <controlPr defaultSize="0">
                <anchor moveWithCells="1" sizeWithCells="1">
                  <from>
                    <xdr:col>35</xdr:col>
                    <xdr:colOff>28575</xdr:colOff>
                    <xdr:row>31</xdr:row>
                    <xdr:rowOff>28575</xdr:rowOff>
                  </from>
                  <to>
                    <xdr:col>35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name="Check Box 2057" r:id="rId116">
              <controlPr defaultSize="0">
                <anchor moveWithCells="1" sizeWithCells="1">
                  <from>
                    <xdr:col>35</xdr:col>
                    <xdr:colOff>28575</xdr:colOff>
                    <xdr:row>32</xdr:row>
                    <xdr:rowOff>28575</xdr:rowOff>
                  </from>
                  <to>
                    <xdr:col>35</xdr:col>
                    <xdr:colOff>285750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name="Check Box 2057" r:id="rId117">
              <controlPr defaultSize="0">
                <anchor moveWithCells="1" sizeWithCells="1">
                  <from>
                    <xdr:col>32</xdr:col>
                    <xdr:colOff>28575</xdr:colOff>
                    <xdr:row>21</xdr:row>
                    <xdr:rowOff>28575</xdr:rowOff>
                  </from>
                  <to>
                    <xdr:col>32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name="Check Box 2057" r:id="rId118">
              <controlPr defaultSize="0">
                <anchor moveWithCells="1" sizeWithCells="1">
                  <from>
                    <xdr:col>32</xdr:col>
                    <xdr:colOff>28575</xdr:colOff>
                    <xdr:row>22</xdr:row>
                    <xdr:rowOff>28575</xdr:rowOff>
                  </from>
                  <to>
                    <xdr:col>32</xdr:col>
                    <xdr:colOff>285750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name="Check Box 2057" r:id="rId119">
              <controlPr defaultSize="0">
                <anchor moveWithCells="1" sizeWithCells="1">
                  <from>
                    <xdr:col>32</xdr:col>
                    <xdr:colOff>28575</xdr:colOff>
                    <xdr:row>23</xdr:row>
                    <xdr:rowOff>28575</xdr:rowOff>
                  </from>
                  <to>
                    <xdr:col>32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name="Check Box 2057" r:id="rId120">
              <controlPr defaultSize="0">
                <anchor moveWithCells="1" sizeWithCells="1">
                  <from>
                    <xdr:col>32</xdr:col>
                    <xdr:colOff>28575</xdr:colOff>
                    <xdr:row>24</xdr:row>
                    <xdr:rowOff>28575</xdr:rowOff>
                  </from>
                  <to>
                    <xdr:col>32</xdr:col>
                    <xdr:colOff>285750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name="Check Box 2057" r:id="rId121">
              <controlPr defaultSize="0">
                <anchor moveWithCells="1" sizeWithCells="1">
                  <from>
                    <xdr:col>32</xdr:col>
                    <xdr:colOff>28575</xdr:colOff>
                    <xdr:row>25</xdr:row>
                    <xdr:rowOff>28575</xdr:rowOff>
                  </from>
                  <to>
                    <xdr:col>32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name="Check Box 2057" r:id="rId122">
              <controlPr defaultSize="0">
                <anchor moveWithCells="1" sizeWithCells="1">
                  <from>
                    <xdr:col>32</xdr:col>
                    <xdr:colOff>28575</xdr:colOff>
                    <xdr:row>26</xdr:row>
                    <xdr:rowOff>28575</xdr:rowOff>
                  </from>
                  <to>
                    <xdr:col>32</xdr:col>
                    <xdr:colOff>285750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name="Check Box 2057" r:id="rId123">
              <controlPr defaultSize="0">
                <anchor moveWithCells="1" sizeWithCells="1">
                  <from>
                    <xdr:col>32</xdr:col>
                    <xdr:colOff>28575</xdr:colOff>
                    <xdr:row>28</xdr:row>
                    <xdr:rowOff>28575</xdr:rowOff>
                  </from>
                  <to>
                    <xdr:col>32</xdr:col>
                    <xdr:colOff>285750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name="Check Box 2057" r:id="rId124">
              <controlPr defaultSize="0">
                <anchor moveWithCells="1" sizeWithCells="1">
                  <from>
                    <xdr:col>32</xdr:col>
                    <xdr:colOff>28575</xdr:colOff>
                    <xdr:row>29</xdr:row>
                    <xdr:rowOff>28575</xdr:rowOff>
                  </from>
                  <to>
                    <xdr:col>32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name="Check Box 2057" r:id="rId125">
              <controlPr defaultSize="0">
                <anchor moveWithCells="1" sizeWithCells="1">
                  <from>
                    <xdr:col>32</xdr:col>
                    <xdr:colOff>28575</xdr:colOff>
                    <xdr:row>36</xdr:row>
                    <xdr:rowOff>28575</xdr:rowOff>
                  </from>
                  <to>
                    <xdr:col>32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name="Check Box 2057" r:id="rId126">
              <controlPr defaultSize="0">
                <anchor moveWithCells="1" sizeWithCells="1">
                  <from>
                    <xdr:col>35</xdr:col>
                    <xdr:colOff>28575</xdr:colOff>
                    <xdr:row>26</xdr:row>
                    <xdr:rowOff>28575</xdr:rowOff>
                  </from>
                  <to>
                    <xdr:col>35</xdr:col>
                    <xdr:colOff>285750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name="Check Box 2057" r:id="rId127">
              <controlPr defaultSize="0">
                <anchor moveWithCells="1" sizeWithCells="1">
                  <from>
                    <xdr:col>35</xdr:col>
                    <xdr:colOff>28575</xdr:colOff>
                    <xdr:row>33</xdr:row>
                    <xdr:rowOff>28575</xdr:rowOff>
                  </from>
                  <to>
                    <xdr:col>35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name="Check Box 2057" r:id="rId128">
              <controlPr defaultSize="0">
                <anchor moveWithCells="1" sizeWithCells="1">
                  <from>
                    <xdr:col>35</xdr:col>
                    <xdr:colOff>28575</xdr:colOff>
                    <xdr:row>34</xdr:row>
                    <xdr:rowOff>28575</xdr:rowOff>
                  </from>
                  <to>
                    <xdr:col>35</xdr:col>
                    <xdr:colOff>285750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name="Check Box 2057" r:id="rId129">
              <controlPr defaultSize="0">
                <anchor moveWithCells="1" sizeWithCells="1">
                  <from>
                    <xdr:col>35</xdr:col>
                    <xdr:colOff>28575</xdr:colOff>
                    <xdr:row>38</xdr:row>
                    <xdr:rowOff>28575</xdr:rowOff>
                  </from>
                  <to>
                    <xdr:col>35</xdr:col>
                    <xdr:colOff>285750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name="Check Box 2057" r:id="rId130">
              <controlPr defaultSize="0">
                <anchor moveWithCells="1" sizeWithCells="1">
                  <from>
                    <xdr:col>35</xdr:col>
                    <xdr:colOff>28575</xdr:colOff>
                    <xdr:row>39</xdr:row>
                    <xdr:rowOff>28575</xdr:rowOff>
                  </from>
                  <to>
                    <xdr:col>35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name="Check Box 2057" r:id="rId131">
              <controlPr defaultSize="0">
                <anchor moveWithCells="1" sizeWithCells="1">
                  <from>
                    <xdr:col>35</xdr:col>
                    <xdr:colOff>28575</xdr:colOff>
                    <xdr:row>40</xdr:row>
                    <xdr:rowOff>28575</xdr:rowOff>
                  </from>
                  <to>
                    <xdr:col>35</xdr:col>
                    <xdr:colOff>285750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name="Check Box 2057" r:id="rId132">
              <controlPr defaultSize="0">
                <anchor moveWithCells="1" sizeWithCells="1">
                  <from>
                    <xdr:col>35</xdr:col>
                    <xdr:colOff>28575</xdr:colOff>
                    <xdr:row>41</xdr:row>
                    <xdr:rowOff>28575</xdr:rowOff>
                  </from>
                  <to>
                    <xdr:col>35</xdr:col>
                    <xdr:colOff>285750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name="Check Box 2057" r:id="rId133">
              <controlPr defaultSize="0">
                <anchor moveWithCells="1" sizeWithCells="1">
                  <from>
                    <xdr:col>35</xdr:col>
                    <xdr:colOff>28575</xdr:colOff>
                    <xdr:row>42</xdr:row>
                    <xdr:rowOff>28575</xdr:rowOff>
                  </from>
                  <to>
                    <xdr:col>35</xdr:col>
                    <xdr:colOff>285750</xdr:colOff>
                    <xdr:row>42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9"/>
  <sheetViews>
    <sheetView zoomScale="70" zoomScaleNormal="70" workbookViewId="0">
      <pane ySplit="1" topLeftCell="A2" activePane="bottomLeft" state="frozen"/>
      <selection/>
      <selection pane="bottomLeft" activeCell="P2" sqref="P2:R2"/>
    </sheetView>
  </sheetViews>
  <sheetFormatPr defaultColWidth="9" defaultRowHeight="14.4"/>
  <cols>
    <col min="1" max="1" width="14.75" customWidth="1"/>
    <col min="2" max="3" width="3.875" customWidth="1"/>
    <col min="4" max="4" width="27.625" style="1" customWidth="1"/>
    <col min="5" max="5" width="8.875" style="1" customWidth="1"/>
    <col min="6" max="6" width="8.625" style="1" customWidth="1"/>
    <col min="7" max="7" width="1.5" style="1" hidden="1" customWidth="1"/>
    <col min="8" max="8" width="8" style="1" customWidth="1"/>
    <col min="9" max="9" width="2.125" style="1" customWidth="1"/>
    <col min="10" max="11" width="3.875" style="1" customWidth="1"/>
    <col min="12" max="12" width="26.125" style="1" customWidth="1"/>
    <col min="13" max="13" width="7.625" style="1" customWidth="1"/>
    <col min="14" max="14" width="6.875" style="1" customWidth="1"/>
    <col min="15" max="15" width="4" style="1" hidden="1" customWidth="1"/>
    <col min="16" max="16" width="7.875" style="1" customWidth="1"/>
    <col min="17" max="17" width="2.125" style="1" customWidth="1"/>
    <col min="18" max="18" width="4.875" style="1" customWidth="1"/>
    <col min="19" max="19" width="13.75" style="1" customWidth="1"/>
    <col min="20" max="20" width="8.625" style="1" customWidth="1"/>
    <col min="21" max="21" width="7.375" style="1" customWidth="1"/>
    <col min="22" max="22" width="0.625" style="1" customWidth="1"/>
    <col min="23" max="23" width="6.375" style="1" customWidth="1"/>
    <col min="24" max="24" width="2.125" style="1" customWidth="1"/>
    <col min="25" max="25" width="13.375" style="1" customWidth="1"/>
    <col min="26" max="26" width="8.375" style="1" customWidth="1"/>
    <col min="27" max="27" width="9" style="1" customWidth="1"/>
    <col min="28" max="28" width="3.375" style="1" customWidth="1"/>
    <col min="29" max="29" width="13.5" style="1" customWidth="1"/>
    <col min="30" max="237" width="9" style="1" customWidth="1"/>
    <col min="238" max="249" width="9" customWidth="1"/>
  </cols>
  <sheetData>
    <row r="1" s="1" customFormat="1" spans="1:253">
      <c r="A1"/>
      <c r="B1"/>
      <c r="C1"/>
      <c r="T1" s="2" t="s">
        <v>185</v>
      </c>
      <c r="U1" s="2"/>
      <c r="W1" s="2"/>
      <c r="X1" s="2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ht="51.95" customHeight="1" spans="1:27">
      <c r="A2" s="3">
        <f>G4+O4+V4</f>
        <v>0</v>
      </c>
      <c r="B2" s="4" t="s">
        <v>186</v>
      </c>
      <c r="C2" s="4"/>
      <c r="D2" s="4"/>
      <c r="E2" s="4"/>
      <c r="F2" s="4"/>
      <c r="G2" s="4"/>
      <c r="H2" s="4"/>
      <c r="I2" s="4"/>
      <c r="J2" s="4"/>
      <c r="L2" s="5"/>
      <c r="M2" s="114">
        <f>G4+O4</f>
        <v>0</v>
      </c>
      <c r="N2" s="114"/>
      <c r="O2" s="5"/>
      <c r="P2" s="115"/>
      <c r="Q2" s="115"/>
      <c r="R2" s="115"/>
      <c r="S2" s="115" t="s">
        <v>187</v>
      </c>
      <c r="T2" s="200">
        <f>SUM(M20,E33,E42,E48,E53,E26,M29,M36,M49,M45)</f>
        <v>11970</v>
      </c>
      <c r="U2" s="200"/>
      <c r="V2" s="201"/>
      <c r="W2" s="201"/>
      <c r="X2" s="201"/>
      <c r="Y2" s="201"/>
      <c r="Z2" s="224"/>
      <c r="AA2" s="225"/>
    </row>
    <row r="3" ht="20.1" customHeight="1" spans="2:30">
      <c r="B3" s="6" t="s">
        <v>188</v>
      </c>
      <c r="C3" s="6"/>
      <c r="D3" s="7"/>
      <c r="E3"/>
      <c r="F3"/>
      <c r="G3"/>
      <c r="R3" s="6" t="s">
        <v>189</v>
      </c>
      <c r="S3"/>
      <c r="T3"/>
      <c r="U3" s="6"/>
      <c r="V3" s="6"/>
      <c r="Y3" s="226" t="s">
        <v>171</v>
      </c>
      <c r="Z3"/>
      <c r="AA3"/>
      <c r="AB3"/>
      <c r="AC3"/>
      <c r="AD3"/>
    </row>
    <row r="4" s="2" customFormat="1" ht="18" customHeight="1" spans="2:31">
      <c r="B4" s="8" t="s">
        <v>3</v>
      </c>
      <c r="C4" s="9"/>
      <c r="D4" s="10" t="s">
        <v>4</v>
      </c>
      <c r="E4" s="11" t="s">
        <v>190</v>
      </c>
      <c r="F4" s="10" t="s">
        <v>8</v>
      </c>
      <c r="G4" s="10">
        <f>SUM(G5:G53)</f>
        <v>0</v>
      </c>
      <c r="H4" s="13" t="s">
        <v>191</v>
      </c>
      <c r="I4" s="116"/>
      <c r="J4" s="8" t="s">
        <v>3</v>
      </c>
      <c r="K4" s="9"/>
      <c r="L4" s="12" t="s">
        <v>4</v>
      </c>
      <c r="M4" s="117" t="s">
        <v>190</v>
      </c>
      <c r="N4" s="282" t="s">
        <v>8</v>
      </c>
      <c r="O4" s="12">
        <f>SUM(O5:O53)</f>
        <v>0</v>
      </c>
      <c r="P4" s="119" t="s">
        <v>191</v>
      </c>
      <c r="Q4" s="116"/>
      <c r="R4" s="205" t="s">
        <v>9</v>
      </c>
      <c r="S4" s="206"/>
      <c r="T4" s="206"/>
      <c r="U4" s="206"/>
      <c r="V4" s="206"/>
      <c r="W4" s="206"/>
      <c r="X4" s="206"/>
      <c r="Y4" s="206"/>
      <c r="Z4" s="227"/>
      <c r="AA4" s="227"/>
      <c r="AB4" s="228"/>
      <c r="AC4" s="316"/>
      <c r="AD4" s="316"/>
      <c r="AE4" s="316"/>
    </row>
    <row r="5" s="1" customFormat="1" ht="18" customHeight="1" spans="2:31">
      <c r="B5" s="14" t="s">
        <v>10</v>
      </c>
      <c r="C5" s="15" t="s">
        <v>11</v>
      </c>
      <c r="D5" s="16" t="s">
        <v>12</v>
      </c>
      <c r="E5" s="17">
        <v>150</v>
      </c>
      <c r="F5" s="18">
        <v>445</v>
      </c>
      <c r="G5" s="16" t="str">
        <f>IF(H5=TRUE,E5,"")</f>
        <v/>
      </c>
      <c r="H5" s="20" t="b">
        <v>0</v>
      </c>
      <c r="J5" s="120" t="s">
        <v>13</v>
      </c>
      <c r="K5" s="121" t="s">
        <v>14</v>
      </c>
      <c r="L5" s="19" t="s">
        <v>15</v>
      </c>
      <c r="M5" s="41">
        <v>230</v>
      </c>
      <c r="N5" s="122">
        <v>1002</v>
      </c>
      <c r="O5" s="19" t="str">
        <f t="shared" ref="O5:O19" si="0">IF(P5=TRUE,M5,"")</f>
        <v/>
      </c>
      <c r="P5" s="123" t="b">
        <v>0</v>
      </c>
      <c r="R5" s="207"/>
      <c r="S5" s="208"/>
      <c r="T5" s="208"/>
      <c r="U5" s="208"/>
      <c r="V5" s="208"/>
      <c r="W5" s="208"/>
      <c r="X5" s="208"/>
      <c r="Y5" s="208"/>
      <c r="Z5" s="208"/>
      <c r="AA5" s="208"/>
      <c r="AB5" s="230"/>
      <c r="AC5" s="316"/>
      <c r="AD5" s="316"/>
      <c r="AE5" s="316"/>
    </row>
    <row r="6" s="1" customFormat="1" ht="18" customHeight="1" spans="2:31">
      <c r="B6" s="14"/>
      <c r="C6" s="21"/>
      <c r="D6" s="22" t="s">
        <v>18</v>
      </c>
      <c r="E6" s="23"/>
      <c r="F6" s="24">
        <v>603</v>
      </c>
      <c r="G6" s="27" t="str">
        <f t="shared" ref="G6:G25" si="1">IF(H6=TRUE,E6,"")</f>
        <v/>
      </c>
      <c r="H6" s="25"/>
      <c r="J6" s="120"/>
      <c r="K6" s="121"/>
      <c r="L6" s="29" t="s">
        <v>19</v>
      </c>
      <c r="M6" s="30">
        <v>150</v>
      </c>
      <c r="N6" s="124">
        <v>877</v>
      </c>
      <c r="O6" s="19" t="str">
        <f t="shared" si="0"/>
        <v/>
      </c>
      <c r="P6" s="123" t="b">
        <v>0</v>
      </c>
      <c r="R6" s="209"/>
      <c r="S6" s="210"/>
      <c r="T6" s="210"/>
      <c r="U6" s="210"/>
      <c r="V6" s="210"/>
      <c r="W6" s="210"/>
      <c r="X6" s="210"/>
      <c r="Y6" s="210"/>
      <c r="Z6" s="210"/>
      <c r="AA6" s="210"/>
      <c r="AB6" s="231"/>
      <c r="AC6" s="316"/>
      <c r="AD6" s="316"/>
      <c r="AE6" s="316"/>
    </row>
    <row r="7" s="1" customFormat="1" ht="18" customHeight="1" spans="2:31">
      <c r="B7" s="14"/>
      <c r="C7" s="21"/>
      <c r="D7" s="22" t="s">
        <v>21</v>
      </c>
      <c r="E7" s="23"/>
      <c r="F7" s="26">
        <v>317</v>
      </c>
      <c r="G7" s="246" t="str">
        <f t="shared" si="1"/>
        <v/>
      </c>
      <c r="H7" s="28"/>
      <c r="J7" s="120"/>
      <c r="K7" s="121"/>
      <c r="L7" s="22" t="s">
        <v>22</v>
      </c>
      <c r="M7" s="23"/>
      <c r="N7" s="126">
        <v>705</v>
      </c>
      <c r="O7" s="27" t="str">
        <f t="shared" si="0"/>
        <v/>
      </c>
      <c r="P7" s="127"/>
      <c r="R7" s="205" t="s">
        <v>24</v>
      </c>
      <c r="S7" s="211"/>
      <c r="T7" s="211"/>
      <c r="U7" s="211"/>
      <c r="V7" s="211"/>
      <c r="W7" s="211"/>
      <c r="X7" s="211"/>
      <c r="Y7" s="211"/>
      <c r="Z7" s="232"/>
      <c r="AA7" s="232"/>
      <c r="AB7" s="233"/>
      <c r="AC7" s="316"/>
      <c r="AD7" s="316"/>
      <c r="AE7" s="316"/>
    </row>
    <row r="8" s="1" customFormat="1" ht="18" customHeight="1" spans="2:31">
      <c r="B8" s="14"/>
      <c r="C8" s="21"/>
      <c r="D8" s="29" t="s">
        <v>25</v>
      </c>
      <c r="E8" s="30">
        <v>220</v>
      </c>
      <c r="F8" s="29">
        <v>570</v>
      </c>
      <c r="G8" s="19" t="str">
        <f t="shared" si="1"/>
        <v/>
      </c>
      <c r="H8" s="32" t="b">
        <v>0</v>
      </c>
      <c r="J8" s="120"/>
      <c r="K8" s="283"/>
      <c r="L8" s="49" t="s">
        <v>26</v>
      </c>
      <c r="M8" s="30">
        <v>200</v>
      </c>
      <c r="N8" s="284">
        <v>521</v>
      </c>
      <c r="O8" s="31" t="str">
        <f t="shared" si="0"/>
        <v/>
      </c>
      <c r="P8" s="123" t="b">
        <v>0</v>
      </c>
      <c r="R8" s="207"/>
      <c r="S8" s="208"/>
      <c r="T8" s="208"/>
      <c r="U8" s="208"/>
      <c r="V8" s="208"/>
      <c r="W8" s="208"/>
      <c r="X8" s="208"/>
      <c r="Y8" s="208"/>
      <c r="Z8" s="208"/>
      <c r="AA8" s="208"/>
      <c r="AB8" s="230"/>
      <c r="AC8" s="316"/>
      <c r="AD8" s="316"/>
      <c r="AE8" s="316"/>
    </row>
    <row r="9" s="1" customFormat="1" ht="18" customHeight="1" spans="2:31">
      <c r="B9" s="14"/>
      <c r="C9" s="21"/>
      <c r="D9" s="247" t="s">
        <v>28</v>
      </c>
      <c r="E9" s="248">
        <v>300</v>
      </c>
      <c r="F9" s="247">
        <v>599</v>
      </c>
      <c r="G9" s="1" t="str">
        <f t="shared" si="1"/>
        <v/>
      </c>
      <c r="H9" s="249" t="b">
        <v>0</v>
      </c>
      <c r="J9" s="120"/>
      <c r="K9" s="121" t="s">
        <v>29</v>
      </c>
      <c r="L9" s="27" t="s">
        <v>30</v>
      </c>
      <c r="M9" s="39"/>
      <c r="N9" s="131">
        <v>745</v>
      </c>
      <c r="O9" s="27" t="str">
        <f t="shared" si="0"/>
        <v/>
      </c>
      <c r="P9" s="127"/>
      <c r="R9" s="209"/>
      <c r="S9" s="210"/>
      <c r="T9" s="210"/>
      <c r="U9" s="210"/>
      <c r="V9" s="210"/>
      <c r="W9" s="210"/>
      <c r="X9" s="210"/>
      <c r="Y9" s="210"/>
      <c r="Z9" s="210"/>
      <c r="AA9" s="210"/>
      <c r="AB9" s="231"/>
      <c r="AC9" s="316"/>
      <c r="AD9" s="316"/>
      <c r="AE9" s="316"/>
    </row>
    <row r="10" s="1" customFormat="1" ht="18" customHeight="1" spans="2:31">
      <c r="B10" s="14"/>
      <c r="C10" s="21" t="s">
        <v>16</v>
      </c>
      <c r="D10" s="56" t="s">
        <v>32</v>
      </c>
      <c r="E10" s="23"/>
      <c r="F10" s="56">
        <v>654</v>
      </c>
      <c r="G10" s="56" t="str">
        <f t="shared" si="1"/>
        <v/>
      </c>
      <c r="H10" s="28"/>
      <c r="J10" s="120"/>
      <c r="K10" s="121"/>
      <c r="L10" s="22" t="s">
        <v>33</v>
      </c>
      <c r="M10" s="23"/>
      <c r="N10" s="133">
        <v>558</v>
      </c>
      <c r="O10" s="40" t="str">
        <f t="shared" si="0"/>
        <v/>
      </c>
      <c r="P10" s="127"/>
      <c r="R10" s="205" t="s">
        <v>36</v>
      </c>
      <c r="S10" s="211"/>
      <c r="T10" s="211"/>
      <c r="U10" s="211"/>
      <c r="V10" s="211"/>
      <c r="W10" s="211"/>
      <c r="X10" s="211"/>
      <c r="Y10" s="211"/>
      <c r="Z10" s="232"/>
      <c r="AA10" s="232"/>
      <c r="AB10" s="233"/>
      <c r="AC10" s="316"/>
      <c r="AD10" s="316"/>
      <c r="AE10" s="316"/>
    </row>
    <row r="11" s="1" customFormat="1" ht="18" customHeight="1" spans="2:31">
      <c r="B11" s="14"/>
      <c r="C11" s="21"/>
      <c r="D11" s="29" t="s">
        <v>37</v>
      </c>
      <c r="E11" s="30">
        <v>310</v>
      </c>
      <c r="F11" s="29">
        <v>794</v>
      </c>
      <c r="G11" s="19" t="str">
        <f t="shared" si="1"/>
        <v/>
      </c>
      <c r="H11" s="32" t="b">
        <v>0</v>
      </c>
      <c r="J11" s="120"/>
      <c r="K11" s="121"/>
      <c r="L11" s="29" t="s">
        <v>38</v>
      </c>
      <c r="M11" s="30">
        <v>300</v>
      </c>
      <c r="N11" s="124">
        <v>627</v>
      </c>
      <c r="O11" s="19" t="str">
        <f t="shared" si="0"/>
        <v/>
      </c>
      <c r="P11" s="123" t="b">
        <v>0</v>
      </c>
      <c r="R11" s="207"/>
      <c r="S11" s="208"/>
      <c r="T11" s="208"/>
      <c r="U11" s="208"/>
      <c r="V11" s="208"/>
      <c r="W11" s="208"/>
      <c r="X11" s="208"/>
      <c r="Y11" s="208"/>
      <c r="Z11" s="208"/>
      <c r="AA11" s="208"/>
      <c r="AB11" s="230"/>
      <c r="AC11" s="316"/>
      <c r="AD11" s="316"/>
      <c r="AE11" s="316"/>
    </row>
    <row r="12" s="1" customFormat="1" ht="18" customHeight="1" spans="2:31">
      <c r="B12" s="14"/>
      <c r="C12" s="21"/>
      <c r="D12" s="22" t="s">
        <v>40</v>
      </c>
      <c r="E12" s="23"/>
      <c r="F12" s="24">
        <v>390</v>
      </c>
      <c r="G12" s="27" t="str">
        <f t="shared" si="1"/>
        <v/>
      </c>
      <c r="H12" s="43"/>
      <c r="J12" s="120"/>
      <c r="K12" s="121"/>
      <c r="L12" s="49" t="s">
        <v>41</v>
      </c>
      <c r="M12" s="30">
        <v>360</v>
      </c>
      <c r="N12" s="136">
        <v>569</v>
      </c>
      <c r="O12" s="42" t="str">
        <f t="shared" si="0"/>
        <v/>
      </c>
      <c r="P12" s="123" t="b">
        <v>0</v>
      </c>
      <c r="R12" s="209"/>
      <c r="S12" s="210"/>
      <c r="T12" s="210"/>
      <c r="U12" s="210"/>
      <c r="V12" s="210"/>
      <c r="W12" s="210"/>
      <c r="X12" s="210"/>
      <c r="Y12" s="210"/>
      <c r="Z12" s="210"/>
      <c r="AA12" s="210"/>
      <c r="AB12" s="231"/>
      <c r="AC12" s="316"/>
      <c r="AD12" s="316"/>
      <c r="AE12" s="316"/>
    </row>
    <row r="13" s="1" customFormat="1" ht="18" customHeight="1" spans="2:31">
      <c r="B13" s="14"/>
      <c r="C13" s="21"/>
      <c r="D13" s="22" t="s">
        <v>43</v>
      </c>
      <c r="E13" s="23"/>
      <c r="F13" s="24">
        <v>332</v>
      </c>
      <c r="G13" s="22" t="str">
        <f t="shared" si="1"/>
        <v/>
      </c>
      <c r="H13" s="43"/>
      <c r="J13" s="120"/>
      <c r="K13" s="121"/>
      <c r="L13" s="49" t="s">
        <v>44</v>
      </c>
      <c r="M13" s="30">
        <v>160</v>
      </c>
      <c r="N13" s="136">
        <v>590</v>
      </c>
      <c r="O13" s="42" t="str">
        <f t="shared" si="0"/>
        <v/>
      </c>
      <c r="P13" s="123" t="b">
        <v>0</v>
      </c>
      <c r="R13" s="205" t="s">
        <v>46</v>
      </c>
      <c r="S13" s="206"/>
      <c r="T13" s="206"/>
      <c r="U13" s="206"/>
      <c r="V13" s="206"/>
      <c r="W13" s="206"/>
      <c r="X13" s="206"/>
      <c r="Y13" s="206"/>
      <c r="Z13" s="227"/>
      <c r="AA13" s="227"/>
      <c r="AB13" s="228"/>
      <c r="AC13" s="316"/>
      <c r="AD13" s="316"/>
      <c r="AE13" s="316"/>
    </row>
    <row r="14" s="1" customFormat="1" ht="18" customHeight="1" spans="2:31">
      <c r="B14" s="14"/>
      <c r="C14" s="21"/>
      <c r="D14" s="22" t="s">
        <v>47</v>
      </c>
      <c r="E14" s="23"/>
      <c r="F14" s="24">
        <v>203</v>
      </c>
      <c r="G14" s="22" t="str">
        <f t="shared" si="1"/>
        <v/>
      </c>
      <c r="H14" s="43"/>
      <c r="J14" s="120"/>
      <c r="K14" s="121"/>
      <c r="L14" s="22" t="s">
        <v>48</v>
      </c>
      <c r="M14" s="23"/>
      <c r="N14" s="133">
        <v>402</v>
      </c>
      <c r="O14" s="40" t="str">
        <f t="shared" si="0"/>
        <v/>
      </c>
      <c r="P14" s="127"/>
      <c r="R14" s="207"/>
      <c r="S14" s="208"/>
      <c r="T14" s="208"/>
      <c r="U14" s="208"/>
      <c r="V14" s="208"/>
      <c r="W14" s="208"/>
      <c r="X14" s="208"/>
      <c r="Y14" s="208"/>
      <c r="Z14" s="208"/>
      <c r="AA14" s="208"/>
      <c r="AB14" s="230"/>
      <c r="AC14" s="317"/>
      <c r="AD14" s="317"/>
      <c r="AE14" s="317"/>
    </row>
    <row r="15" s="1" customFormat="1" ht="18" customHeight="1" spans="2:31">
      <c r="B15" s="14"/>
      <c r="C15" s="21" t="s">
        <v>50</v>
      </c>
      <c r="D15" s="22" t="s">
        <v>51</v>
      </c>
      <c r="E15" s="23"/>
      <c r="F15" s="24">
        <v>570</v>
      </c>
      <c r="G15" s="27" t="str">
        <f t="shared" si="1"/>
        <v/>
      </c>
      <c r="H15" s="25"/>
      <c r="J15" s="120"/>
      <c r="K15" s="121"/>
      <c r="L15" s="49" t="s">
        <v>52</v>
      </c>
      <c r="M15" s="30">
        <v>250</v>
      </c>
      <c r="N15" s="136">
        <v>691</v>
      </c>
      <c r="O15" s="42" t="str">
        <f t="shared" si="0"/>
        <v/>
      </c>
      <c r="P15" s="123" t="b">
        <v>0</v>
      </c>
      <c r="R15" s="209"/>
      <c r="S15" s="210"/>
      <c r="T15" s="210"/>
      <c r="U15" s="210"/>
      <c r="V15" s="210"/>
      <c r="W15" s="210"/>
      <c r="X15" s="210"/>
      <c r="Y15" s="210"/>
      <c r="Z15" s="210"/>
      <c r="AA15" s="210"/>
      <c r="AB15" s="231"/>
      <c r="AC15" s="317"/>
      <c r="AD15" s="317"/>
      <c r="AE15" s="317"/>
    </row>
    <row r="16" s="1" customFormat="1" ht="18" customHeight="1" spans="2:31">
      <c r="B16" s="14"/>
      <c r="C16" s="21"/>
      <c r="D16" s="29" t="s">
        <v>54</v>
      </c>
      <c r="E16" s="30">
        <v>350</v>
      </c>
      <c r="F16" s="29">
        <v>839</v>
      </c>
      <c r="G16" s="19" t="str">
        <f t="shared" si="1"/>
        <v/>
      </c>
      <c r="H16" s="32" t="b">
        <v>0</v>
      </c>
      <c r="J16" s="120"/>
      <c r="K16" s="283"/>
      <c r="L16" s="49" t="s">
        <v>55</v>
      </c>
      <c r="M16" s="30">
        <v>200</v>
      </c>
      <c r="N16" s="136">
        <v>678</v>
      </c>
      <c r="O16" s="42" t="str">
        <f t="shared" si="0"/>
        <v/>
      </c>
      <c r="P16" s="123" t="b">
        <v>0</v>
      </c>
      <c r="R16" s="205" t="s">
        <v>58</v>
      </c>
      <c r="S16" s="211"/>
      <c r="T16" s="211"/>
      <c r="U16" s="211"/>
      <c r="V16" s="211"/>
      <c r="W16" s="211"/>
      <c r="X16" s="211"/>
      <c r="Y16" s="211"/>
      <c r="Z16" s="232"/>
      <c r="AA16" s="232"/>
      <c r="AB16" s="233"/>
      <c r="AC16" s="317"/>
      <c r="AD16" s="317"/>
      <c r="AE16" s="317"/>
    </row>
    <row r="17" s="1" customFormat="1" ht="18" customHeight="1" spans="2:31">
      <c r="B17" s="14"/>
      <c r="C17" s="21"/>
      <c r="D17" s="22" t="s">
        <v>59</v>
      </c>
      <c r="E17" s="23"/>
      <c r="F17" s="24">
        <v>400</v>
      </c>
      <c r="G17" s="27" t="str">
        <f t="shared" si="1"/>
        <v/>
      </c>
      <c r="H17" s="25"/>
      <c r="J17" s="120"/>
      <c r="K17" s="121" t="s">
        <v>60</v>
      </c>
      <c r="L17" s="22" t="s">
        <v>61</v>
      </c>
      <c r="M17" s="23"/>
      <c r="N17" s="133">
        <v>185</v>
      </c>
      <c r="O17" s="24" t="str">
        <f t="shared" si="0"/>
        <v/>
      </c>
      <c r="P17" s="151"/>
      <c r="R17" s="207"/>
      <c r="S17" s="208"/>
      <c r="T17" s="208"/>
      <c r="U17" s="208"/>
      <c r="V17" s="208"/>
      <c r="W17" s="208"/>
      <c r="X17" s="208"/>
      <c r="Y17" s="208"/>
      <c r="Z17" s="208"/>
      <c r="AA17" s="208"/>
      <c r="AB17" s="230"/>
      <c r="AC17" s="204"/>
      <c r="AD17" s="204"/>
      <c r="AE17" s="204"/>
    </row>
    <row r="18" s="1" customFormat="1" ht="18" customHeight="1" spans="2:31">
      <c r="B18" s="14"/>
      <c r="C18" s="21"/>
      <c r="D18" s="49" t="s">
        <v>63</v>
      </c>
      <c r="E18" s="30">
        <v>90</v>
      </c>
      <c r="F18" s="50">
        <v>567</v>
      </c>
      <c r="G18" s="31" t="str">
        <f t="shared" si="1"/>
        <v/>
      </c>
      <c r="H18" s="32" t="b">
        <v>0</v>
      </c>
      <c r="J18" s="120"/>
      <c r="K18" s="121"/>
      <c r="L18" s="31" t="s">
        <v>64</v>
      </c>
      <c r="M18" s="41">
        <v>220</v>
      </c>
      <c r="N18" s="139">
        <v>566</v>
      </c>
      <c r="O18" s="42" t="str">
        <f t="shared" si="0"/>
        <v/>
      </c>
      <c r="P18" s="123" t="b">
        <v>0</v>
      </c>
      <c r="R18" s="209"/>
      <c r="S18" s="210"/>
      <c r="T18" s="210"/>
      <c r="U18" s="210"/>
      <c r="V18" s="210"/>
      <c r="W18" s="210"/>
      <c r="X18" s="210"/>
      <c r="Y18" s="210"/>
      <c r="Z18" s="210"/>
      <c r="AA18" s="210"/>
      <c r="AB18" s="231"/>
      <c r="AC18" s="318"/>
      <c r="AD18" s="318"/>
      <c r="AE18" s="318"/>
    </row>
    <row r="19" s="1" customFormat="1" ht="18" customHeight="1" spans="2:31">
      <c r="B19" s="14"/>
      <c r="C19" s="21"/>
      <c r="D19" s="49" t="s">
        <v>66</v>
      </c>
      <c r="E19" s="30">
        <v>190</v>
      </c>
      <c r="F19" s="50">
        <v>597</v>
      </c>
      <c r="G19" s="31" t="str">
        <f t="shared" si="1"/>
        <v/>
      </c>
      <c r="H19" s="32" t="b">
        <v>0</v>
      </c>
      <c r="J19" s="120"/>
      <c r="K19" s="121"/>
      <c r="L19" s="140" t="s">
        <v>67</v>
      </c>
      <c r="M19" s="135">
        <v>300</v>
      </c>
      <c r="N19" s="141">
        <v>945</v>
      </c>
      <c r="O19" s="51" t="str">
        <f t="shared" si="0"/>
        <v/>
      </c>
      <c r="P19" s="142" t="b">
        <v>0</v>
      </c>
      <c r="R19" s="205" t="s">
        <v>70</v>
      </c>
      <c r="S19" s="212"/>
      <c r="T19" s="212"/>
      <c r="U19" s="212"/>
      <c r="V19" s="212"/>
      <c r="W19" s="212"/>
      <c r="X19" s="212"/>
      <c r="Y19" s="212"/>
      <c r="Z19" s="235"/>
      <c r="AA19" s="235"/>
      <c r="AB19" s="235"/>
      <c r="AC19" s="318"/>
      <c r="AD19" s="318"/>
      <c r="AE19" s="318"/>
    </row>
    <row r="20" s="1" customFormat="1" ht="18" customHeight="1" spans="2:31">
      <c r="B20" s="14"/>
      <c r="C20" s="21"/>
      <c r="D20" s="49" t="s">
        <v>71</v>
      </c>
      <c r="E20" s="30">
        <v>70</v>
      </c>
      <c r="F20" s="50">
        <v>469</v>
      </c>
      <c r="G20" s="31" t="str">
        <f t="shared" si="1"/>
        <v/>
      </c>
      <c r="H20" s="32" t="b">
        <v>0</v>
      </c>
      <c r="J20" s="285"/>
      <c r="K20" s="274"/>
      <c r="L20" s="266" t="s">
        <v>187</v>
      </c>
      <c r="M20" s="267">
        <f>SUM(M5:M16,M18:M19)</f>
        <v>2370</v>
      </c>
      <c r="N20" s="286">
        <f>SUM(N5:N19)</f>
        <v>9661</v>
      </c>
      <c r="O20" s="55"/>
      <c r="P20" s="287"/>
      <c r="R20" s="207"/>
      <c r="S20" s="208"/>
      <c r="T20" s="208"/>
      <c r="U20" s="208"/>
      <c r="V20" s="208"/>
      <c r="W20" s="208"/>
      <c r="X20" s="208"/>
      <c r="Y20" s="208"/>
      <c r="Z20" s="208"/>
      <c r="AA20" s="208"/>
      <c r="AB20" s="230"/>
      <c r="AC20" s="318"/>
      <c r="AD20" s="318"/>
      <c r="AE20" s="318"/>
    </row>
    <row r="21" s="1" customFormat="1" ht="18" customHeight="1" spans="2:31">
      <c r="B21" s="14"/>
      <c r="C21" s="21" t="s">
        <v>76</v>
      </c>
      <c r="D21" s="56" t="s">
        <v>77</v>
      </c>
      <c r="E21" s="23"/>
      <c r="F21" s="56">
        <v>796</v>
      </c>
      <c r="G21" s="38" t="str">
        <f t="shared" si="1"/>
        <v/>
      </c>
      <c r="H21" s="25"/>
      <c r="J21" s="288" t="s">
        <v>72</v>
      </c>
      <c r="K21" s="289" t="s">
        <v>73</v>
      </c>
      <c r="L21" s="259" t="s">
        <v>74</v>
      </c>
      <c r="M21" s="23"/>
      <c r="N21" s="138">
        <v>160</v>
      </c>
      <c r="O21" s="40" t="str">
        <f t="shared" ref="O21:O28" si="2">IF(P21=TRUE,M21,"")</f>
        <v/>
      </c>
      <c r="P21" s="290"/>
      <c r="R21" s="209"/>
      <c r="S21" s="210"/>
      <c r="T21" s="210"/>
      <c r="U21" s="210"/>
      <c r="V21" s="210"/>
      <c r="W21" s="210"/>
      <c r="X21" s="210"/>
      <c r="Y21" s="210"/>
      <c r="Z21" s="210"/>
      <c r="AA21" s="210"/>
      <c r="AB21" s="231"/>
      <c r="AC21" s="318"/>
      <c r="AD21" s="318"/>
      <c r="AE21" s="318"/>
    </row>
    <row r="22" s="1" customFormat="1" ht="18" customHeight="1" spans="2:31">
      <c r="B22" s="14"/>
      <c r="C22" s="21"/>
      <c r="D22" s="56" t="s">
        <v>80</v>
      </c>
      <c r="E22" s="23"/>
      <c r="F22" s="56">
        <v>851</v>
      </c>
      <c r="G22" s="38" t="str">
        <f t="shared" si="1"/>
        <v/>
      </c>
      <c r="H22" s="25"/>
      <c r="J22" s="146"/>
      <c r="K22" s="147"/>
      <c r="L22" s="29" t="s">
        <v>78</v>
      </c>
      <c r="M22" s="30">
        <v>630</v>
      </c>
      <c r="N22" s="124">
        <v>2242</v>
      </c>
      <c r="O22" s="29" t="str">
        <f t="shared" si="2"/>
        <v/>
      </c>
      <c r="P22" s="168" t="b">
        <v>0</v>
      </c>
      <c r="R22" s="205" t="s">
        <v>84</v>
      </c>
      <c r="S22" s="212"/>
      <c r="T22" s="212"/>
      <c r="U22" s="212"/>
      <c r="V22" s="212"/>
      <c r="W22" s="212"/>
      <c r="X22" s="212"/>
      <c r="Y22" s="212"/>
      <c r="Z22" s="235"/>
      <c r="AA22" s="235"/>
      <c r="AB22" s="235"/>
      <c r="AC22" s="318"/>
      <c r="AD22" s="318"/>
      <c r="AE22" s="318"/>
    </row>
    <row r="23" s="1" customFormat="1" ht="18" customHeight="1" spans="2:31">
      <c r="B23" s="14"/>
      <c r="C23" s="21"/>
      <c r="D23" s="49" t="s">
        <v>85</v>
      </c>
      <c r="E23" s="30">
        <v>100</v>
      </c>
      <c r="F23" s="50">
        <v>502</v>
      </c>
      <c r="G23" s="31" t="str">
        <f t="shared" si="1"/>
        <v/>
      </c>
      <c r="H23" s="32" t="b">
        <v>0</v>
      </c>
      <c r="J23" s="146"/>
      <c r="K23" s="291" t="s">
        <v>81</v>
      </c>
      <c r="L23" s="40" t="s">
        <v>82</v>
      </c>
      <c r="M23" s="23"/>
      <c r="N23" s="138">
        <v>500</v>
      </c>
      <c r="O23" s="40" t="str">
        <f t="shared" si="2"/>
        <v/>
      </c>
      <c r="P23" s="134"/>
      <c r="R23" s="207"/>
      <c r="S23" s="208"/>
      <c r="T23" s="208"/>
      <c r="U23" s="208"/>
      <c r="V23" s="208"/>
      <c r="W23" s="208"/>
      <c r="X23" s="208"/>
      <c r="Y23" s="208"/>
      <c r="Z23" s="208"/>
      <c r="AA23" s="208"/>
      <c r="AB23" s="230"/>
      <c r="AC23" s="318"/>
      <c r="AD23" s="318"/>
      <c r="AE23" s="319"/>
    </row>
    <row r="24" s="1" customFormat="1" ht="18" customHeight="1" spans="2:31">
      <c r="B24" s="14"/>
      <c r="C24" s="21"/>
      <c r="D24" s="22" t="s">
        <v>88</v>
      </c>
      <c r="E24" s="23"/>
      <c r="F24" s="24">
        <v>530</v>
      </c>
      <c r="G24" s="27" t="str">
        <f t="shared" si="1"/>
        <v/>
      </c>
      <c r="H24" s="25"/>
      <c r="J24" s="146"/>
      <c r="K24" s="147"/>
      <c r="L24" s="22" t="s">
        <v>86</v>
      </c>
      <c r="M24" s="23"/>
      <c r="N24" s="133">
        <v>179</v>
      </c>
      <c r="O24" s="24" t="str">
        <f t="shared" si="2"/>
        <v/>
      </c>
      <c r="P24" s="292"/>
      <c r="R24" s="209"/>
      <c r="S24" s="210"/>
      <c r="T24" s="210"/>
      <c r="U24" s="210"/>
      <c r="V24" s="210"/>
      <c r="W24" s="210"/>
      <c r="X24" s="210"/>
      <c r="Y24" s="210"/>
      <c r="Z24" s="210"/>
      <c r="AA24" s="210"/>
      <c r="AB24" s="231"/>
      <c r="AC24" s="204"/>
      <c r="AD24" s="204"/>
      <c r="AE24" s="320"/>
    </row>
    <row r="25" s="1" customFormat="1" ht="18" customHeight="1" spans="2:31">
      <c r="B25" s="57"/>
      <c r="C25" s="58"/>
      <c r="D25" s="49" t="s">
        <v>91</v>
      </c>
      <c r="E25" s="30">
        <v>130</v>
      </c>
      <c r="F25" s="50">
        <v>461</v>
      </c>
      <c r="G25" s="31" t="str">
        <f t="shared" si="1"/>
        <v/>
      </c>
      <c r="H25" s="32" t="b">
        <v>0</v>
      </c>
      <c r="J25" s="146"/>
      <c r="K25" s="147"/>
      <c r="L25" s="56" t="s">
        <v>89</v>
      </c>
      <c r="M25" s="23"/>
      <c r="N25" s="152">
        <v>671</v>
      </c>
      <c r="O25" s="56" t="str">
        <f t="shared" si="2"/>
        <v/>
      </c>
      <c r="P25" s="179"/>
      <c r="R25" s="205" t="s">
        <v>94</v>
      </c>
      <c r="S25" s="213"/>
      <c r="T25" s="213"/>
      <c r="U25" s="213"/>
      <c r="V25" s="213"/>
      <c r="W25" s="213"/>
      <c r="X25" s="213"/>
      <c r="Y25" s="213"/>
      <c r="Z25" s="238"/>
      <c r="AA25" s="238"/>
      <c r="AB25" s="239"/>
      <c r="AC25" s="240"/>
      <c r="AD25" s="240"/>
      <c r="AE25" s="320"/>
    </row>
    <row r="26" s="1" customFormat="1" ht="18" customHeight="1" spans="2:31">
      <c r="B26" s="250"/>
      <c r="C26" s="251"/>
      <c r="D26" s="252" t="s">
        <v>187</v>
      </c>
      <c r="E26" s="253">
        <f>SUM(E5:E12,E15:E25)</f>
        <v>1910</v>
      </c>
      <c r="F26" s="254">
        <f>SUM(F5:F25)</f>
        <v>11489</v>
      </c>
      <c r="G26" s="255"/>
      <c r="H26" s="256"/>
      <c r="J26" s="146"/>
      <c r="K26" s="293"/>
      <c r="L26" s="49" t="s">
        <v>92</v>
      </c>
      <c r="M26" s="30">
        <v>170</v>
      </c>
      <c r="N26" s="136">
        <v>1241</v>
      </c>
      <c r="O26" s="50" t="str">
        <f t="shared" si="2"/>
        <v/>
      </c>
      <c r="P26" s="168" t="b">
        <v>0</v>
      </c>
      <c r="R26" s="207"/>
      <c r="S26" s="208"/>
      <c r="T26" s="208"/>
      <c r="U26" s="208"/>
      <c r="V26" s="208"/>
      <c r="W26" s="208"/>
      <c r="X26" s="208"/>
      <c r="Y26" s="208"/>
      <c r="Z26" s="208"/>
      <c r="AA26" s="208"/>
      <c r="AB26" s="230"/>
      <c r="AC26" s="240"/>
      <c r="AD26" s="240"/>
      <c r="AE26" s="320"/>
    </row>
    <row r="27" s="1" customFormat="1" ht="18" customHeight="1" spans="2:31">
      <c r="B27" s="257" t="s">
        <v>95</v>
      </c>
      <c r="C27" s="258" t="s">
        <v>96</v>
      </c>
      <c r="D27" s="259" t="s">
        <v>97</v>
      </c>
      <c r="E27" s="260"/>
      <c r="F27" s="261">
        <v>535</v>
      </c>
      <c r="G27" s="259" t="str">
        <f t="shared" ref="G27:G32" si="3">IF(H27=TRUE,E27,"")</f>
        <v/>
      </c>
      <c r="H27" s="262"/>
      <c r="J27" s="146"/>
      <c r="K27" s="147" t="s">
        <v>98</v>
      </c>
      <c r="L27" s="56" t="s">
        <v>99</v>
      </c>
      <c r="M27" s="23"/>
      <c r="N27" s="152">
        <v>270</v>
      </c>
      <c r="O27" s="56" t="str">
        <f t="shared" si="2"/>
        <v/>
      </c>
      <c r="P27" s="151"/>
      <c r="R27" s="209"/>
      <c r="S27" s="210"/>
      <c r="T27" s="210"/>
      <c r="U27" s="210"/>
      <c r="V27" s="210"/>
      <c r="W27" s="210"/>
      <c r="X27" s="210"/>
      <c r="Y27" s="210"/>
      <c r="Z27" s="210"/>
      <c r="AA27" s="210"/>
      <c r="AB27" s="231"/>
      <c r="AC27" s="321"/>
      <c r="AD27" s="321"/>
      <c r="AE27" s="204"/>
    </row>
    <row r="28" s="1" customFormat="1" ht="18" customHeight="1" spans="2:31">
      <c r="B28" s="66"/>
      <c r="C28" s="67"/>
      <c r="D28" s="31" t="s">
        <v>101</v>
      </c>
      <c r="E28" s="41">
        <v>240</v>
      </c>
      <c r="F28" s="42">
        <v>1105</v>
      </c>
      <c r="G28" s="31" t="str">
        <f t="shared" si="3"/>
        <v/>
      </c>
      <c r="H28" s="32" t="b">
        <v>0</v>
      </c>
      <c r="J28" s="146"/>
      <c r="K28" s="147"/>
      <c r="L28" s="154" t="s">
        <v>102</v>
      </c>
      <c r="M28" s="155"/>
      <c r="N28" s="156">
        <v>262</v>
      </c>
      <c r="O28" s="68" t="str">
        <f t="shared" si="2"/>
        <v/>
      </c>
      <c r="P28" s="294"/>
      <c r="R28" s="205" t="s">
        <v>109</v>
      </c>
      <c r="S28" s="212"/>
      <c r="T28" s="212"/>
      <c r="U28" s="212"/>
      <c r="V28" s="212"/>
      <c r="W28" s="212"/>
      <c r="X28" s="212"/>
      <c r="Y28" s="212"/>
      <c r="Z28" s="235"/>
      <c r="AA28" s="235"/>
      <c r="AB28" s="235"/>
      <c r="AC28" s="321"/>
      <c r="AD28" s="321"/>
      <c r="AE28" s="204"/>
    </row>
    <row r="29" s="1" customFormat="1" ht="18" customHeight="1" spans="2:31">
      <c r="B29" s="66"/>
      <c r="C29" s="67"/>
      <c r="D29" s="24" t="s">
        <v>104</v>
      </c>
      <c r="E29" s="23"/>
      <c r="F29" s="24">
        <v>364</v>
      </c>
      <c r="G29" s="27" t="str">
        <f t="shared" si="3"/>
        <v/>
      </c>
      <c r="H29" s="25"/>
      <c r="J29" s="295"/>
      <c r="K29" s="296" t="s">
        <v>187</v>
      </c>
      <c r="L29" s="297"/>
      <c r="M29" s="298">
        <f>SUM(M22,M25:M26)</f>
        <v>800</v>
      </c>
      <c r="N29" s="299">
        <f>SUM(N21:N28)</f>
        <v>5525</v>
      </c>
      <c r="O29" s="70"/>
      <c r="P29" s="287"/>
      <c r="R29" s="207"/>
      <c r="S29" s="208"/>
      <c r="T29" s="208"/>
      <c r="U29" s="208"/>
      <c r="V29" s="208"/>
      <c r="W29" s="208"/>
      <c r="X29" s="208"/>
      <c r="Y29" s="208"/>
      <c r="Z29" s="208"/>
      <c r="AA29" s="208"/>
      <c r="AB29" s="230"/>
      <c r="AC29" s="321"/>
      <c r="AD29" s="321"/>
      <c r="AE29" s="204"/>
    </row>
    <row r="30" s="1" customFormat="1" ht="18" customHeight="1" spans="2:31">
      <c r="B30" s="66"/>
      <c r="C30" s="263" t="s">
        <v>110</v>
      </c>
      <c r="D30" s="29" t="s">
        <v>111</v>
      </c>
      <c r="E30" s="30">
        <v>600</v>
      </c>
      <c r="F30" s="29">
        <v>1460</v>
      </c>
      <c r="G30" s="19" t="str">
        <f t="shared" si="3"/>
        <v/>
      </c>
      <c r="H30" s="32" t="b">
        <v>0</v>
      </c>
      <c r="J30" s="163" t="s">
        <v>105</v>
      </c>
      <c r="K30" s="164" t="s">
        <v>106</v>
      </c>
      <c r="L30" s="31" t="s">
        <v>107</v>
      </c>
      <c r="M30" s="41">
        <v>170</v>
      </c>
      <c r="N30" s="139">
        <v>1046</v>
      </c>
      <c r="O30" s="42" t="str">
        <f t="shared" ref="O30:O35" si="4">IF(P30=TRUE,M30,"")</f>
        <v/>
      </c>
      <c r="P30" s="123" t="b">
        <v>0</v>
      </c>
      <c r="R30" s="209"/>
      <c r="S30" s="210"/>
      <c r="T30" s="210"/>
      <c r="U30" s="210"/>
      <c r="V30" s="210"/>
      <c r="W30" s="210"/>
      <c r="X30" s="210"/>
      <c r="Y30" s="210"/>
      <c r="Z30" s="210"/>
      <c r="AA30" s="210"/>
      <c r="AB30" s="231"/>
      <c r="AC30" s="321"/>
      <c r="AD30" s="321"/>
      <c r="AE30" s="204"/>
    </row>
    <row r="31" s="1" customFormat="1" ht="18" customHeight="1" spans="2:31">
      <c r="B31" s="66"/>
      <c r="C31" s="72"/>
      <c r="D31" s="29" t="s">
        <v>114</v>
      </c>
      <c r="E31" s="30">
        <v>190</v>
      </c>
      <c r="F31" s="29">
        <v>1495</v>
      </c>
      <c r="G31" s="19" t="str">
        <f t="shared" si="3"/>
        <v/>
      </c>
      <c r="H31" s="32" t="b">
        <v>0</v>
      </c>
      <c r="J31" s="163"/>
      <c r="K31" s="164"/>
      <c r="L31" s="56" t="s">
        <v>112</v>
      </c>
      <c r="M31" s="23"/>
      <c r="N31" s="152">
        <v>775</v>
      </c>
      <c r="O31" s="56" t="str">
        <f t="shared" si="4"/>
        <v/>
      </c>
      <c r="P31" s="151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321"/>
      <c r="AD31" s="321"/>
      <c r="AE31" s="204"/>
    </row>
    <row r="32" s="1" customFormat="1" ht="18" customHeight="1" spans="2:31">
      <c r="B32" s="66"/>
      <c r="C32" s="72"/>
      <c r="D32" s="247" t="s">
        <v>117</v>
      </c>
      <c r="E32" s="248">
        <v>610</v>
      </c>
      <c r="F32" s="247">
        <v>1483</v>
      </c>
      <c r="G32" s="1" t="str">
        <f t="shared" si="3"/>
        <v/>
      </c>
      <c r="H32" s="249" t="b">
        <v>0</v>
      </c>
      <c r="J32" s="163"/>
      <c r="K32" s="164"/>
      <c r="L32" s="22" t="s">
        <v>115</v>
      </c>
      <c r="M32" s="23"/>
      <c r="N32" s="133">
        <v>678</v>
      </c>
      <c r="O32" s="24" t="str">
        <f t="shared" si="4"/>
        <v/>
      </c>
      <c r="P32" s="151"/>
      <c r="R32" s="215" t="s">
        <v>126</v>
      </c>
      <c r="S32" s="216"/>
      <c r="T32" s="216"/>
      <c r="U32" s="216"/>
      <c r="V32" s="216"/>
      <c r="W32" s="216"/>
      <c r="X32" s="216"/>
      <c r="Y32" s="216"/>
      <c r="Z32" s="216"/>
      <c r="AA32" s="216"/>
      <c r="AB32" s="241"/>
      <c r="AC32" s="321"/>
      <c r="AD32" s="321"/>
      <c r="AE32" s="204"/>
    </row>
    <row r="33" s="1" customFormat="1" ht="18" customHeight="1" spans="2:31">
      <c r="B33" s="264"/>
      <c r="C33" s="265"/>
      <c r="D33" s="266" t="s">
        <v>187</v>
      </c>
      <c r="E33" s="267">
        <f>SUM(E27:E32)</f>
        <v>1640</v>
      </c>
      <c r="F33" s="55">
        <f>SUM(F27:F32)</f>
        <v>6442</v>
      </c>
      <c r="G33" s="268"/>
      <c r="H33" s="269"/>
      <c r="J33" s="163"/>
      <c r="K33" s="300" t="s">
        <v>118</v>
      </c>
      <c r="L33" s="49" t="s">
        <v>119</v>
      </c>
      <c r="M33" s="30">
        <v>40</v>
      </c>
      <c r="N33" s="136">
        <v>356</v>
      </c>
      <c r="O33" s="50" t="str">
        <f t="shared" si="4"/>
        <v/>
      </c>
      <c r="P33" s="168" t="b">
        <v>0</v>
      </c>
      <c r="R33" s="217"/>
      <c r="S33" s="218"/>
      <c r="T33" s="218"/>
      <c r="U33" s="218"/>
      <c r="V33" s="218"/>
      <c r="W33" s="218"/>
      <c r="X33" s="218"/>
      <c r="Y33" s="218"/>
      <c r="Z33" s="218"/>
      <c r="AA33" s="218"/>
      <c r="AB33" s="242"/>
      <c r="AC33" s="321"/>
      <c r="AD33" s="321"/>
      <c r="AE33" s="204"/>
    </row>
    <row r="34" ht="18" customHeight="1" spans="2:31">
      <c r="B34" s="81" t="s">
        <v>121</v>
      </c>
      <c r="C34" s="82" t="s">
        <v>122</v>
      </c>
      <c r="D34" s="31" t="s">
        <v>123</v>
      </c>
      <c r="E34" s="30">
        <v>200</v>
      </c>
      <c r="F34" s="42">
        <v>424</v>
      </c>
      <c r="G34" s="31" t="str">
        <f t="shared" ref="G34:G41" si="5">IF(H34=TRUE,E34,"")</f>
        <v/>
      </c>
      <c r="H34" s="32" t="b">
        <v>0</v>
      </c>
      <c r="J34" s="163"/>
      <c r="K34" s="164"/>
      <c r="L34" s="49" t="s">
        <v>124</v>
      </c>
      <c r="M34" s="30">
        <v>420</v>
      </c>
      <c r="N34" s="136">
        <v>4437</v>
      </c>
      <c r="O34" s="50" t="str">
        <f t="shared" si="4"/>
        <v/>
      </c>
      <c r="P34" s="168" t="b">
        <v>0</v>
      </c>
      <c r="R34" s="217"/>
      <c r="S34" s="218"/>
      <c r="T34" s="218"/>
      <c r="U34" s="218"/>
      <c r="V34" s="218"/>
      <c r="W34" s="218"/>
      <c r="X34" s="218"/>
      <c r="Y34" s="218"/>
      <c r="Z34" s="218"/>
      <c r="AA34" s="218"/>
      <c r="AB34" s="242"/>
      <c r="AC34" s="203"/>
      <c r="AD34" s="203"/>
      <c r="AE34" s="203"/>
    </row>
    <row r="35" ht="18" customHeight="1" spans="2:31">
      <c r="B35" s="81"/>
      <c r="C35" s="82"/>
      <c r="D35" s="29" t="s">
        <v>127</v>
      </c>
      <c r="E35" s="41">
        <v>140</v>
      </c>
      <c r="F35" s="29">
        <v>1530</v>
      </c>
      <c r="G35" s="19" t="str">
        <f t="shared" si="5"/>
        <v/>
      </c>
      <c r="H35" s="32" t="b">
        <v>0</v>
      </c>
      <c r="J35" s="163"/>
      <c r="K35" s="169"/>
      <c r="L35" s="154" t="s">
        <v>128</v>
      </c>
      <c r="M35" s="170"/>
      <c r="N35" s="156">
        <v>980</v>
      </c>
      <c r="O35" s="83" t="str">
        <f t="shared" si="4"/>
        <v/>
      </c>
      <c r="P35" s="301"/>
      <c r="R35" s="217"/>
      <c r="S35" s="218"/>
      <c r="T35" s="218"/>
      <c r="U35" s="218"/>
      <c r="V35" s="218"/>
      <c r="W35" s="218"/>
      <c r="X35" s="218"/>
      <c r="Y35" s="218"/>
      <c r="Z35" s="218"/>
      <c r="AA35" s="218"/>
      <c r="AB35" s="242"/>
      <c r="AC35" s="203"/>
      <c r="AD35" s="203"/>
      <c r="AE35" s="203"/>
    </row>
    <row r="36" ht="18" customHeight="1" spans="2:31">
      <c r="B36" s="81"/>
      <c r="C36" s="82"/>
      <c r="D36" s="27" t="s">
        <v>130</v>
      </c>
      <c r="E36" s="39"/>
      <c r="F36" s="40">
        <v>908</v>
      </c>
      <c r="G36" s="27" t="str">
        <f t="shared" si="5"/>
        <v/>
      </c>
      <c r="H36" s="43"/>
      <c r="I36"/>
      <c r="J36" s="302"/>
      <c r="K36" s="303" t="s">
        <v>187</v>
      </c>
      <c r="L36" s="297"/>
      <c r="M36" s="267">
        <f>SUM(M30:M35)</f>
        <v>630</v>
      </c>
      <c r="N36" s="55">
        <f>SUM(N30:N35)</f>
        <v>8272</v>
      </c>
      <c r="O36" s="70"/>
      <c r="P36" s="304"/>
      <c r="Q36"/>
      <c r="R36" s="217"/>
      <c r="S36" s="218"/>
      <c r="T36" s="218"/>
      <c r="U36" s="218"/>
      <c r="V36" s="218"/>
      <c r="W36" s="218"/>
      <c r="X36" s="218"/>
      <c r="Y36" s="218"/>
      <c r="Z36" s="218"/>
      <c r="AA36" s="218"/>
      <c r="AB36" s="242"/>
      <c r="AC36" s="203"/>
      <c r="AD36" s="203"/>
      <c r="AE36" s="203"/>
    </row>
    <row r="37" ht="18" customHeight="1" spans="2:31">
      <c r="B37" s="81"/>
      <c r="C37" s="82"/>
      <c r="D37" s="22" t="s">
        <v>135</v>
      </c>
      <c r="E37" s="23"/>
      <c r="F37" s="24">
        <v>232</v>
      </c>
      <c r="G37" s="27" t="b">
        <v>0</v>
      </c>
      <c r="H37" s="43"/>
      <c r="I37"/>
      <c r="J37" s="305" t="s">
        <v>131</v>
      </c>
      <c r="K37" s="176" t="s">
        <v>132</v>
      </c>
      <c r="L37" s="38" t="s">
        <v>133</v>
      </c>
      <c r="M37" s="23"/>
      <c r="N37" s="38">
        <v>164</v>
      </c>
      <c r="O37" s="38" t="str">
        <f t="shared" ref="O37:O44" si="6">IF(P37=TRUE,M37,"")</f>
        <v/>
      </c>
      <c r="P37" s="179"/>
      <c r="Q37"/>
      <c r="R37" s="217"/>
      <c r="S37" s="218"/>
      <c r="T37" s="218"/>
      <c r="U37" s="218"/>
      <c r="V37" s="218"/>
      <c r="W37" s="218"/>
      <c r="X37" s="218"/>
      <c r="Y37" s="218"/>
      <c r="Z37" s="218"/>
      <c r="AA37" s="218"/>
      <c r="AB37" s="242"/>
      <c r="AC37" s="203"/>
      <c r="AD37" s="203"/>
      <c r="AE37" s="203"/>
    </row>
    <row r="38" ht="18" customHeight="1" spans="2:31">
      <c r="B38" s="81"/>
      <c r="C38" s="82"/>
      <c r="D38" s="22" t="s">
        <v>138</v>
      </c>
      <c r="E38" s="23"/>
      <c r="F38" s="24">
        <v>148</v>
      </c>
      <c r="G38" s="27" t="str">
        <f t="shared" si="5"/>
        <v/>
      </c>
      <c r="H38" s="25"/>
      <c r="I38"/>
      <c r="J38" s="177"/>
      <c r="K38" s="176"/>
      <c r="L38" s="50" t="s">
        <v>136</v>
      </c>
      <c r="M38" s="30">
        <v>30</v>
      </c>
      <c r="N38" s="50">
        <v>263</v>
      </c>
      <c r="O38" s="50" t="str">
        <f t="shared" si="6"/>
        <v/>
      </c>
      <c r="P38" s="178" t="b">
        <v>0</v>
      </c>
      <c r="Q38"/>
      <c r="R38" s="217"/>
      <c r="S38" s="218"/>
      <c r="T38" s="218"/>
      <c r="U38" s="218"/>
      <c r="V38" s="218"/>
      <c r="W38" s="218"/>
      <c r="X38" s="218"/>
      <c r="Y38" s="218"/>
      <c r="Z38" s="218"/>
      <c r="AA38" s="218"/>
      <c r="AB38" s="242"/>
      <c r="AC38" s="203"/>
      <c r="AD38" s="203"/>
      <c r="AE38" s="204"/>
    </row>
    <row r="39" ht="18" customHeight="1" spans="2:31">
      <c r="B39" s="81"/>
      <c r="C39" s="82"/>
      <c r="D39" s="49" t="s">
        <v>141</v>
      </c>
      <c r="E39" s="30">
        <v>630</v>
      </c>
      <c r="F39" s="50">
        <v>3250</v>
      </c>
      <c r="G39" s="31" t="str">
        <f t="shared" si="5"/>
        <v/>
      </c>
      <c r="H39" s="32" t="b">
        <v>0</v>
      </c>
      <c r="I39"/>
      <c r="J39" s="177"/>
      <c r="K39" s="176"/>
      <c r="L39" s="56" t="s">
        <v>139</v>
      </c>
      <c r="M39" s="23"/>
      <c r="N39" s="56">
        <v>898</v>
      </c>
      <c r="O39" s="56" t="str">
        <f t="shared" si="6"/>
        <v/>
      </c>
      <c r="P39" s="28"/>
      <c r="Q39" s="219"/>
      <c r="R39" s="217"/>
      <c r="S39" s="218"/>
      <c r="T39" s="218"/>
      <c r="U39" s="218"/>
      <c r="V39" s="218"/>
      <c r="W39" s="218"/>
      <c r="X39" s="218"/>
      <c r="Y39" s="218"/>
      <c r="Z39" s="218"/>
      <c r="AA39" s="218"/>
      <c r="AB39" s="242"/>
      <c r="AC39" s="203"/>
      <c r="AD39" s="203"/>
      <c r="AE39" s="204"/>
    </row>
    <row r="40" ht="18" customHeight="1" spans="2:31">
      <c r="B40" s="81"/>
      <c r="C40" s="82"/>
      <c r="D40" s="270" t="s">
        <v>144</v>
      </c>
      <c r="E40" s="125"/>
      <c r="F40" s="68">
        <v>500</v>
      </c>
      <c r="G40" s="271" t="b">
        <v>1</v>
      </c>
      <c r="H40" s="43"/>
      <c r="I40"/>
      <c r="J40" s="177"/>
      <c r="K40" s="176"/>
      <c r="L40" s="50" t="s">
        <v>142</v>
      </c>
      <c r="M40" s="30">
        <v>50</v>
      </c>
      <c r="N40" s="50">
        <v>213</v>
      </c>
      <c r="O40" s="50" t="str">
        <f t="shared" si="6"/>
        <v/>
      </c>
      <c r="P40" s="178" t="b">
        <v>0</v>
      </c>
      <c r="Q40" s="219"/>
      <c r="R40" s="217"/>
      <c r="S40" s="218"/>
      <c r="T40" s="218"/>
      <c r="U40" s="218"/>
      <c r="V40" s="218"/>
      <c r="W40" s="218"/>
      <c r="X40" s="218"/>
      <c r="Y40" s="218"/>
      <c r="Z40" s="218"/>
      <c r="AA40" s="218"/>
      <c r="AB40" s="242"/>
      <c r="AC40" s="203"/>
      <c r="AD40" s="203"/>
      <c r="AE40" s="204"/>
    </row>
    <row r="41" ht="18" customHeight="1" spans="2:31">
      <c r="B41" s="85"/>
      <c r="C41" s="272" t="s">
        <v>148</v>
      </c>
      <c r="D41" s="49" t="s">
        <v>149</v>
      </c>
      <c r="E41" s="30">
        <v>530</v>
      </c>
      <c r="F41" s="50">
        <v>3537</v>
      </c>
      <c r="G41" s="49" t="str">
        <f t="shared" si="5"/>
        <v/>
      </c>
      <c r="H41" s="178" t="b">
        <v>0</v>
      </c>
      <c r="I41"/>
      <c r="J41" s="177"/>
      <c r="K41" s="176"/>
      <c r="L41" s="22" t="s">
        <v>145</v>
      </c>
      <c r="M41" s="23"/>
      <c r="N41" s="24">
        <v>890</v>
      </c>
      <c r="O41" s="24" t="str">
        <f t="shared" si="6"/>
        <v/>
      </c>
      <c r="P41" s="28"/>
      <c r="Q41" s="219"/>
      <c r="R41" s="217"/>
      <c r="S41" s="218"/>
      <c r="T41" s="218"/>
      <c r="U41" s="218"/>
      <c r="V41" s="218"/>
      <c r="W41" s="218"/>
      <c r="X41" s="218"/>
      <c r="Y41" s="218"/>
      <c r="Z41" s="218"/>
      <c r="AA41" s="218"/>
      <c r="AB41" s="242"/>
      <c r="AC41" s="203"/>
      <c r="AD41" s="203"/>
      <c r="AE41" s="203"/>
    </row>
    <row r="42" ht="18" customHeight="1" spans="2:31">
      <c r="B42" s="273"/>
      <c r="C42" s="274"/>
      <c r="D42" s="266" t="s">
        <v>187</v>
      </c>
      <c r="E42" s="267">
        <f>SUM(E34:E41)</f>
        <v>1500</v>
      </c>
      <c r="F42" s="55">
        <f>SUM(F34:F41)</f>
        <v>10529</v>
      </c>
      <c r="G42" s="268"/>
      <c r="H42" s="269"/>
      <c r="I42"/>
      <c r="J42" s="177"/>
      <c r="K42" s="176"/>
      <c r="L42" s="22" t="s">
        <v>150</v>
      </c>
      <c r="M42" s="23"/>
      <c r="N42" s="24">
        <v>1022</v>
      </c>
      <c r="O42" s="24" t="str">
        <f t="shared" si="6"/>
        <v/>
      </c>
      <c r="P42" s="179"/>
      <c r="R42" s="220"/>
      <c r="S42" s="221"/>
      <c r="T42" s="221"/>
      <c r="U42" s="221"/>
      <c r="V42" s="221"/>
      <c r="W42" s="221"/>
      <c r="X42" s="221"/>
      <c r="Y42" s="221"/>
      <c r="Z42" s="221"/>
      <c r="AA42" s="221"/>
      <c r="AB42" s="243"/>
      <c r="AC42" s="203"/>
      <c r="AD42" s="203"/>
      <c r="AE42" s="204"/>
    </row>
    <row r="43" ht="18" customHeight="1" spans="2:30">
      <c r="B43" s="88" t="s">
        <v>152</v>
      </c>
      <c r="C43" s="89" t="s">
        <v>153</v>
      </c>
      <c r="D43" s="27" t="s">
        <v>154</v>
      </c>
      <c r="E43" s="39"/>
      <c r="F43" s="40">
        <v>664</v>
      </c>
      <c r="G43" s="27" t="str">
        <f t="shared" ref="G43:G47" si="7">IF(H43=TRUE,E43,"")</f>
        <v/>
      </c>
      <c r="H43" s="43"/>
      <c r="J43" s="177"/>
      <c r="K43" s="176"/>
      <c r="L43" s="24" t="s">
        <v>155</v>
      </c>
      <c r="M43" s="23"/>
      <c r="N43" s="24">
        <v>163</v>
      </c>
      <c r="O43" s="24" t="str">
        <f t="shared" si="6"/>
        <v/>
      </c>
      <c r="P43" s="179"/>
      <c r="S43"/>
      <c r="T43"/>
      <c r="U43"/>
      <c r="V43"/>
      <c r="W43"/>
      <c r="Y43" s="322"/>
      <c r="Z43"/>
      <c r="AA43"/>
      <c r="AB43"/>
      <c r="AC43"/>
      <c r="AD43"/>
    </row>
    <row r="44" ht="18" customHeight="1" spans="2:30">
      <c r="B44" s="88"/>
      <c r="C44" s="91"/>
      <c r="D44" s="49" t="s">
        <v>153</v>
      </c>
      <c r="E44" s="30">
        <v>130</v>
      </c>
      <c r="F44" s="50">
        <v>302</v>
      </c>
      <c r="G44" s="31" t="str">
        <f t="shared" si="7"/>
        <v/>
      </c>
      <c r="H44" s="32" t="b">
        <v>0</v>
      </c>
      <c r="J44" s="175"/>
      <c r="K44" s="306" t="s">
        <v>157</v>
      </c>
      <c r="L44" s="154" t="s">
        <v>158</v>
      </c>
      <c r="M44" s="23"/>
      <c r="N44" s="83">
        <v>1250</v>
      </c>
      <c r="O44" s="83" t="str">
        <f t="shared" si="6"/>
        <v/>
      </c>
      <c r="P44" s="179"/>
      <c r="S44"/>
      <c r="T44"/>
      <c r="U44"/>
      <c r="V44"/>
      <c r="W44"/>
      <c r="Y44" s="322"/>
      <c r="Z44"/>
      <c r="AA44"/>
      <c r="AB44"/>
      <c r="AC44"/>
      <c r="AD44"/>
    </row>
    <row r="45" ht="18" customHeight="1" spans="2:30">
      <c r="B45" s="88"/>
      <c r="C45" s="91"/>
      <c r="D45" s="29" t="s">
        <v>160</v>
      </c>
      <c r="E45" s="30">
        <v>920</v>
      </c>
      <c r="F45" s="29">
        <v>2478</v>
      </c>
      <c r="G45" s="19" t="str">
        <f t="shared" si="7"/>
        <v/>
      </c>
      <c r="H45" s="32" t="b">
        <v>0</v>
      </c>
      <c r="J45" s="307"/>
      <c r="K45" s="308" t="s">
        <v>187</v>
      </c>
      <c r="L45" s="297"/>
      <c r="M45" s="267">
        <f>SUM(M38,M40,M42)</f>
        <v>80</v>
      </c>
      <c r="N45" s="286">
        <f>SUM(N37:N44)</f>
        <v>4863</v>
      </c>
      <c r="O45" s="70"/>
      <c r="P45" s="309"/>
      <c r="S45"/>
      <c r="T45"/>
      <c r="U45"/>
      <c r="V45"/>
      <c r="W45"/>
      <c r="X45"/>
      <c r="Y45"/>
      <c r="Z45"/>
      <c r="AA45"/>
      <c r="AB45"/>
      <c r="AC45"/>
      <c r="AD45"/>
    </row>
    <row r="46" ht="18" customHeight="1" spans="2:30">
      <c r="B46" s="88"/>
      <c r="C46" s="91" t="s">
        <v>165</v>
      </c>
      <c r="D46" s="49" t="s">
        <v>166</v>
      </c>
      <c r="E46" s="30">
        <v>220</v>
      </c>
      <c r="F46" s="50">
        <v>902</v>
      </c>
      <c r="G46" s="19" t="str">
        <f t="shared" si="7"/>
        <v/>
      </c>
      <c r="H46" s="32" t="b">
        <v>0</v>
      </c>
      <c r="J46" s="310" t="s">
        <v>192</v>
      </c>
      <c r="K46" s="190" t="s">
        <v>162</v>
      </c>
      <c r="L46" s="27" t="s">
        <v>163</v>
      </c>
      <c r="M46" s="23"/>
      <c r="N46" s="138">
        <v>644</v>
      </c>
      <c r="O46" s="40" t="str">
        <f t="shared" ref="O46:O48" si="8">IF(P46=TRUE,M46,"")</f>
        <v/>
      </c>
      <c r="P46" s="127"/>
      <c r="Q46"/>
      <c r="S46"/>
      <c r="T46"/>
      <c r="U46"/>
      <c r="V46"/>
      <c r="W46"/>
      <c r="X46"/>
      <c r="Y46"/>
      <c r="Z46"/>
      <c r="AA46"/>
      <c r="AB46"/>
      <c r="AC46"/>
      <c r="AD46"/>
    </row>
    <row r="47" ht="18" customHeight="1" spans="2:30">
      <c r="B47" s="93"/>
      <c r="C47" s="92"/>
      <c r="D47" s="52" t="s">
        <v>168</v>
      </c>
      <c r="E47" s="275">
        <v>650</v>
      </c>
      <c r="F47" s="54">
        <v>1720</v>
      </c>
      <c r="G47" s="97" t="str">
        <f t="shared" si="7"/>
        <v/>
      </c>
      <c r="H47" s="37" t="b">
        <v>0</v>
      </c>
      <c r="J47" s="189"/>
      <c r="K47" s="190"/>
      <c r="L47" s="24" t="s">
        <v>167</v>
      </c>
      <c r="M47" s="23"/>
      <c r="N47" s="133">
        <v>1056</v>
      </c>
      <c r="O47" s="24" t="str">
        <f t="shared" si="8"/>
        <v/>
      </c>
      <c r="P47" s="179"/>
      <c r="Q47"/>
      <c r="S47"/>
      <c r="T47"/>
      <c r="U47"/>
      <c r="V47"/>
      <c r="W47"/>
      <c r="X47"/>
      <c r="Y47"/>
      <c r="Z47"/>
      <c r="AA47"/>
      <c r="AB47"/>
      <c r="AC47"/>
      <c r="AD47"/>
    </row>
    <row r="48" ht="18" customHeight="1" spans="2:30">
      <c r="B48" s="276"/>
      <c r="C48" s="274"/>
      <c r="D48" s="266" t="s">
        <v>187</v>
      </c>
      <c r="E48" s="267">
        <f>SUM(E43:E47)</f>
        <v>1920</v>
      </c>
      <c r="F48" s="55">
        <f>SUM(F43:F47)</f>
        <v>6066</v>
      </c>
      <c r="G48" s="268"/>
      <c r="H48" s="269"/>
      <c r="J48" s="189"/>
      <c r="K48" s="311" t="s">
        <v>169</v>
      </c>
      <c r="L48" s="83" t="s">
        <v>170</v>
      </c>
      <c r="M48" s="125"/>
      <c r="N48" s="68">
        <v>871</v>
      </c>
      <c r="O48" s="68" t="str">
        <f t="shared" si="8"/>
        <v/>
      </c>
      <c r="P48" s="312"/>
      <c r="Q48"/>
      <c r="S48"/>
      <c r="T48"/>
      <c r="U48"/>
      <c r="V48"/>
      <c r="W48"/>
      <c r="X48"/>
      <c r="Y48"/>
      <c r="Z48"/>
      <c r="AA48"/>
      <c r="AB48"/>
      <c r="AC48"/>
      <c r="AD48"/>
    </row>
    <row r="49" ht="18" customHeight="1" spans="2:31">
      <c r="B49" s="277" t="s">
        <v>172</v>
      </c>
      <c r="C49" s="278" t="s">
        <v>173</v>
      </c>
      <c r="D49" s="16" t="s">
        <v>174</v>
      </c>
      <c r="E49" s="41">
        <v>280</v>
      </c>
      <c r="F49" s="18">
        <v>745</v>
      </c>
      <c r="G49" s="16" t="str">
        <f t="shared" ref="G49:G52" si="9">IF(H49=TRUE,E49,"")</f>
        <v/>
      </c>
      <c r="H49" s="20" t="b">
        <v>0</v>
      </c>
      <c r="J49" s="313"/>
      <c r="K49" s="314" t="s">
        <v>187</v>
      </c>
      <c r="L49" s="315"/>
      <c r="M49" s="267">
        <f>SUM(M46:M47)</f>
        <v>0</v>
      </c>
      <c r="N49" s="55">
        <f>SUM(N46:N48)</f>
        <v>2571</v>
      </c>
      <c r="O49" s="55"/>
      <c r="P49" s="26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ht="18" customHeight="1" spans="2:31">
      <c r="B50" s="99"/>
      <c r="C50" s="100" t="s">
        <v>175</v>
      </c>
      <c r="D50" s="31" t="s">
        <v>176</v>
      </c>
      <c r="E50" s="41">
        <v>200</v>
      </c>
      <c r="F50" s="42">
        <v>763</v>
      </c>
      <c r="G50" s="31" t="str">
        <f t="shared" si="9"/>
        <v/>
      </c>
      <c r="H50" s="32" t="b">
        <v>0</v>
      </c>
      <c r="J50"/>
      <c r="K50"/>
      <c r="L50"/>
      <c r="M50"/>
      <c r="N50"/>
      <c r="O50"/>
      <c r="P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ht="18" customHeight="1" spans="2:31">
      <c r="B51" s="99"/>
      <c r="C51" s="279"/>
      <c r="D51" s="49" t="s">
        <v>178</v>
      </c>
      <c r="E51" s="30">
        <v>460</v>
      </c>
      <c r="F51" s="50">
        <v>1795</v>
      </c>
      <c r="G51" s="31" t="str">
        <f t="shared" si="9"/>
        <v/>
      </c>
      <c r="H51" s="32" t="b">
        <v>0</v>
      </c>
      <c r="J51" s="198"/>
      <c r="K51" s="198"/>
      <c r="L51" s="198"/>
      <c r="M51" s="198"/>
      <c r="N51" s="198"/>
      <c r="O51" s="198"/>
      <c r="P51" s="198"/>
      <c r="Q51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</row>
    <row r="52" ht="18" customHeight="1" spans="2:31">
      <c r="B52" s="102"/>
      <c r="C52" s="103" t="s">
        <v>179</v>
      </c>
      <c r="D52" s="29" t="s">
        <v>180</v>
      </c>
      <c r="E52" s="280">
        <v>180</v>
      </c>
      <c r="F52" s="29">
        <v>1407</v>
      </c>
      <c r="G52" s="19" t="str">
        <f t="shared" si="9"/>
        <v/>
      </c>
      <c r="H52" s="32" t="b">
        <v>0</v>
      </c>
      <c r="J52" s="198"/>
      <c r="K52" s="198"/>
      <c r="L52" s="198"/>
      <c r="M52" s="198"/>
      <c r="N52" s="198"/>
      <c r="O52" s="198"/>
      <c r="P52" s="198"/>
      <c r="Q52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</row>
    <row r="53" ht="18" customHeight="1" spans="2:31">
      <c r="B53" s="281"/>
      <c r="C53" s="274"/>
      <c r="D53" s="266" t="s">
        <v>187</v>
      </c>
      <c r="E53" s="267">
        <f>SUM(E49:E52)</f>
        <v>1120</v>
      </c>
      <c r="F53" s="55">
        <f>SUM(F49:F52)</f>
        <v>4710</v>
      </c>
      <c r="G53" s="268"/>
      <c r="H53" s="269"/>
      <c r="J53" s="198"/>
      <c r="K53" s="198"/>
      <c r="L53" s="198"/>
      <c r="M53" s="198"/>
      <c r="N53" s="198"/>
      <c r="O53" s="198"/>
      <c r="P53" s="198"/>
      <c r="Q5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</row>
    <row r="54" ht="18" customHeight="1" spans="10:31">
      <c r="J54" s="198"/>
      <c r="K54" s="198"/>
      <c r="L54" s="198"/>
      <c r="M54" s="198"/>
      <c r="N54" s="198"/>
      <c r="O54" s="198"/>
      <c r="P54" s="198"/>
      <c r="Q54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</row>
    <row r="55" ht="18" customHeight="1" spans="2:31">
      <c r="B55" s="105" t="s">
        <v>177</v>
      </c>
      <c r="C55" s="106"/>
      <c r="D55" s="106"/>
      <c r="E55" s="106"/>
      <c r="F55" s="106"/>
      <c r="G55" s="106"/>
      <c r="H55" s="107"/>
      <c r="I55" s="106" t="s">
        <v>183</v>
      </c>
      <c r="J55" s="106"/>
      <c r="K55" s="106"/>
      <c r="L55" s="106"/>
      <c r="M55" s="106"/>
      <c r="N55" s="106"/>
      <c r="O55" s="106"/>
      <c r="P55" s="106"/>
      <c r="Q55" s="107"/>
      <c r="R55" s="245"/>
      <c r="S55" s="245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</row>
    <row r="56" ht="17.1" customHeight="1" spans="2:26">
      <c r="B56" s="108"/>
      <c r="C56" s="109"/>
      <c r="D56" s="109"/>
      <c r="E56" s="109"/>
      <c r="F56" s="109"/>
      <c r="G56" s="109"/>
      <c r="H56" s="110"/>
      <c r="I56" s="109"/>
      <c r="J56" s="109"/>
      <c r="K56" s="109"/>
      <c r="L56" s="109"/>
      <c r="M56" s="109"/>
      <c r="N56" s="109"/>
      <c r="O56" s="109"/>
      <c r="P56" s="109"/>
      <c r="Q56" s="110"/>
      <c r="R56" s="245"/>
      <c r="S56" s="245"/>
      <c r="W56"/>
      <c r="X56"/>
      <c r="Y56"/>
      <c r="Z56"/>
    </row>
    <row r="57" ht="17.1" customHeight="1" spans="2:26">
      <c r="B57" s="108"/>
      <c r="C57" s="109"/>
      <c r="D57" s="109"/>
      <c r="E57" s="109"/>
      <c r="F57" s="109"/>
      <c r="G57" s="109"/>
      <c r="H57" s="110"/>
      <c r="I57" s="109"/>
      <c r="J57" s="109"/>
      <c r="K57" s="109"/>
      <c r="L57" s="109"/>
      <c r="M57" s="109"/>
      <c r="N57" s="109"/>
      <c r="O57" s="109"/>
      <c r="P57" s="109"/>
      <c r="Q57" s="110"/>
      <c r="R57" s="245"/>
      <c r="S57" s="245"/>
      <c r="W57"/>
      <c r="X57"/>
      <c r="Y57"/>
      <c r="Z57"/>
    </row>
    <row r="58" ht="17.1" customHeight="1" spans="2:26">
      <c r="B58" s="108"/>
      <c r="C58" s="109"/>
      <c r="D58" s="109"/>
      <c r="E58" s="109"/>
      <c r="F58" s="109"/>
      <c r="G58" s="109"/>
      <c r="H58" s="110"/>
      <c r="I58" s="109"/>
      <c r="J58" s="109"/>
      <c r="K58" s="109"/>
      <c r="L58" s="109"/>
      <c r="M58" s="109"/>
      <c r="N58" s="109"/>
      <c r="O58" s="109"/>
      <c r="P58" s="109"/>
      <c r="Q58" s="110"/>
      <c r="R58" s="245"/>
      <c r="S58" s="245"/>
      <c r="W58"/>
      <c r="X58"/>
      <c r="Y58"/>
      <c r="Z58"/>
    </row>
    <row r="59" ht="19.95" spans="2:26">
      <c r="B59" s="111"/>
      <c r="C59" s="112"/>
      <c r="D59" s="112"/>
      <c r="E59" s="112"/>
      <c r="F59" s="112"/>
      <c r="G59" s="112"/>
      <c r="H59" s="113"/>
      <c r="I59" s="112"/>
      <c r="J59" s="112"/>
      <c r="K59" s="112"/>
      <c r="L59" s="112"/>
      <c r="M59" s="112"/>
      <c r="N59" s="112"/>
      <c r="O59" s="112"/>
      <c r="P59" s="112"/>
      <c r="Q59" s="113"/>
      <c r="R59" s="245"/>
      <c r="S59" s="245"/>
      <c r="W59"/>
      <c r="X59"/>
      <c r="Y59"/>
      <c r="Z59"/>
    </row>
  </sheetData>
  <mergeCells count="54">
    <mergeCell ref="T1:U1"/>
    <mergeCell ref="W1:Y1"/>
    <mergeCell ref="P2:R2"/>
    <mergeCell ref="T2:U2"/>
    <mergeCell ref="V2:Y2"/>
    <mergeCell ref="Z2:AA2"/>
    <mergeCell ref="B4:C4"/>
    <mergeCell ref="J4:K4"/>
    <mergeCell ref="K29:L29"/>
    <mergeCell ref="K36:L36"/>
    <mergeCell ref="K45:L45"/>
    <mergeCell ref="K49:L49"/>
    <mergeCell ref="B5:B26"/>
    <mergeCell ref="B27:B33"/>
    <mergeCell ref="B34:B42"/>
    <mergeCell ref="B43:B48"/>
    <mergeCell ref="B49:B53"/>
    <mergeCell ref="C5:C9"/>
    <mergeCell ref="C10:C14"/>
    <mergeCell ref="C15:C20"/>
    <mergeCell ref="C21:C25"/>
    <mergeCell ref="C27:C29"/>
    <mergeCell ref="C30:C32"/>
    <mergeCell ref="C34:C40"/>
    <mergeCell ref="C43:C45"/>
    <mergeCell ref="C46:C47"/>
    <mergeCell ref="C50:C51"/>
    <mergeCell ref="J5:J20"/>
    <mergeCell ref="J21:J29"/>
    <mergeCell ref="J30:J36"/>
    <mergeCell ref="J37:J45"/>
    <mergeCell ref="J46:J49"/>
    <mergeCell ref="K5:K8"/>
    <mergeCell ref="K9:K16"/>
    <mergeCell ref="K17:K19"/>
    <mergeCell ref="K21:K22"/>
    <mergeCell ref="K23:K26"/>
    <mergeCell ref="K27:K28"/>
    <mergeCell ref="K30:K32"/>
    <mergeCell ref="K33:K35"/>
    <mergeCell ref="K37:K43"/>
    <mergeCell ref="K46:K47"/>
    <mergeCell ref="R5:AB6"/>
    <mergeCell ref="R8:AB9"/>
    <mergeCell ref="R11:AB12"/>
    <mergeCell ref="R14:AB15"/>
    <mergeCell ref="R17:AB18"/>
    <mergeCell ref="R20:AB21"/>
    <mergeCell ref="R23:AB24"/>
    <mergeCell ref="R26:AB27"/>
    <mergeCell ref="R29:AB30"/>
    <mergeCell ref="R32:AB42"/>
    <mergeCell ref="B55:H59"/>
    <mergeCell ref="I55:Q59"/>
  </mergeCells>
  <conditionalFormatting sqref="D5:H5">
    <cfRule type="expression" dxfId="3" priority="1" stopIfTrue="1">
      <formula>$H$5=TRUE</formula>
    </cfRule>
  </conditionalFormatting>
  <conditionalFormatting sqref="L5:P5">
    <cfRule type="expression" dxfId="3" priority="2" stopIfTrue="1">
      <formula>$P$5=TRUE</formula>
    </cfRule>
  </conditionalFormatting>
  <conditionalFormatting sqref="D6:H6">
    <cfRule type="expression" dxfId="3" priority="3" stopIfTrue="1">
      <formula>$H$6=TRUE</formula>
    </cfRule>
  </conditionalFormatting>
  <conditionalFormatting sqref="L6:P6">
    <cfRule type="expression" dxfId="3" priority="4" stopIfTrue="1">
      <formula>$P$6=TRUE</formula>
    </cfRule>
  </conditionalFormatting>
  <conditionalFormatting sqref="D7:H7">
    <cfRule type="expression" dxfId="3" priority="5" stopIfTrue="1">
      <formula>$H$7=TRUE</formula>
    </cfRule>
  </conditionalFormatting>
  <conditionalFormatting sqref="L7:P7">
    <cfRule type="expression" dxfId="3" priority="6" stopIfTrue="1">
      <formula>$P$7=TRUE</formula>
    </cfRule>
  </conditionalFormatting>
  <conditionalFormatting sqref="D8:H8">
    <cfRule type="expression" dxfId="3" priority="7" stopIfTrue="1">
      <formula>$H$8=TRUE</formula>
    </cfRule>
  </conditionalFormatting>
  <conditionalFormatting sqref="L8:P8">
    <cfRule type="expression" dxfId="3" priority="8" stopIfTrue="1">
      <formula>$P$8=TRUE</formula>
    </cfRule>
  </conditionalFormatting>
  <conditionalFormatting sqref="D9:H9">
    <cfRule type="expression" dxfId="3" priority="9" stopIfTrue="1">
      <formula>$H$9=TRUE</formula>
    </cfRule>
  </conditionalFormatting>
  <conditionalFormatting sqref="L9:P9">
    <cfRule type="expression" dxfId="3" priority="10" stopIfTrue="1">
      <formula>$P$9=TRUE</formula>
    </cfRule>
  </conditionalFormatting>
  <conditionalFormatting sqref="D10:H10">
    <cfRule type="expression" dxfId="3" priority="11" stopIfTrue="1">
      <formula>$H$10=TRUE</formula>
    </cfRule>
  </conditionalFormatting>
  <conditionalFormatting sqref="L10:P10">
    <cfRule type="expression" dxfId="3" priority="12" stopIfTrue="1">
      <formula>$P$10=TRUE</formula>
    </cfRule>
  </conditionalFormatting>
  <conditionalFormatting sqref="D11:H11">
    <cfRule type="expression" dxfId="3" priority="13" stopIfTrue="1">
      <formula>$H$11=TRUE</formula>
    </cfRule>
  </conditionalFormatting>
  <conditionalFormatting sqref="L11:P11">
    <cfRule type="expression" dxfId="3" priority="14" stopIfTrue="1">
      <formula>$P$11=TRUE</formula>
    </cfRule>
  </conditionalFormatting>
  <conditionalFormatting sqref="E12">
    <cfRule type="expression" dxfId="3" priority="15" stopIfTrue="1">
      <formula>$I$12=TRUE</formula>
    </cfRule>
  </conditionalFormatting>
  <conditionalFormatting sqref="L12:P12">
    <cfRule type="expression" dxfId="3" priority="16" stopIfTrue="1">
      <formula>$P$12=TRUE</formula>
    </cfRule>
  </conditionalFormatting>
  <conditionalFormatting sqref="L13:P13">
    <cfRule type="expression" dxfId="3" priority="17" stopIfTrue="1">
      <formula>$P$13=TRUE</formula>
    </cfRule>
  </conditionalFormatting>
  <conditionalFormatting sqref="L14:P14">
    <cfRule type="expression" dxfId="3" priority="18" stopIfTrue="1">
      <formula>$P$14=TRUE</formula>
    </cfRule>
  </conditionalFormatting>
  <conditionalFormatting sqref="E15">
    <cfRule type="expression" dxfId="3" priority="20" stopIfTrue="1">
      <formula>$I$15=TRUE</formula>
    </cfRule>
  </conditionalFormatting>
  <conditionalFormatting sqref="L15:P15">
    <cfRule type="expression" dxfId="3" priority="21" stopIfTrue="1">
      <formula>$P$15=TRUE</formula>
    </cfRule>
  </conditionalFormatting>
  <conditionalFormatting sqref="D16:H16">
    <cfRule type="expression" dxfId="3" priority="22" stopIfTrue="1">
      <formula>$H$16=TRUE</formula>
    </cfRule>
  </conditionalFormatting>
  <conditionalFormatting sqref="L16:P16">
    <cfRule type="expression" dxfId="3" priority="23" stopIfTrue="1">
      <formula>$P$16=TRUE</formula>
    </cfRule>
  </conditionalFormatting>
  <conditionalFormatting sqref="D17:H17">
    <cfRule type="expression" dxfId="3" priority="24" stopIfTrue="1">
      <formula>$H$17=TRUE</formula>
    </cfRule>
  </conditionalFormatting>
  <conditionalFormatting sqref="D18:H18">
    <cfRule type="expression" dxfId="3" priority="25" stopIfTrue="1">
      <formula>$H$18=TRUE</formula>
    </cfRule>
  </conditionalFormatting>
  <conditionalFormatting sqref="L18:P18">
    <cfRule type="expression" dxfId="3" priority="26" stopIfTrue="1">
      <formula>$P$18=TRUE</formula>
    </cfRule>
  </conditionalFormatting>
  <conditionalFormatting sqref="D19:H19">
    <cfRule type="expression" dxfId="3" priority="28" stopIfTrue="1">
      <formula>$H$19=TRUE</formula>
    </cfRule>
  </conditionalFormatting>
  <conditionalFormatting sqref="L19:P19">
    <cfRule type="expression" dxfId="3" priority="29" stopIfTrue="1">
      <formula>$P$19=TRUE</formula>
    </cfRule>
  </conditionalFormatting>
  <conditionalFormatting sqref="D20:H20">
    <cfRule type="expression" dxfId="3" priority="30" stopIfTrue="1">
      <formula>$H$20=TRUE</formula>
    </cfRule>
  </conditionalFormatting>
  <conditionalFormatting sqref="D21:H21">
    <cfRule type="expression" dxfId="3" priority="31" stopIfTrue="1">
      <formula>$H$21=TRUE</formula>
    </cfRule>
  </conditionalFormatting>
  <conditionalFormatting sqref="M21">
    <cfRule type="expression" dxfId="3" priority="32" stopIfTrue="1">
      <formula>$R$31=TRUE</formula>
    </cfRule>
  </conditionalFormatting>
  <conditionalFormatting sqref="D22:H22">
    <cfRule type="expression" dxfId="3" priority="33" stopIfTrue="1">
      <formula>$H$22=TRUE</formula>
    </cfRule>
  </conditionalFormatting>
  <conditionalFormatting sqref="L22:P22">
    <cfRule type="expression" dxfId="3" priority="34" stopIfTrue="1">
      <formula>$P$22=TRUE</formula>
    </cfRule>
  </conditionalFormatting>
  <conditionalFormatting sqref="D23:H23">
    <cfRule type="expression" dxfId="3" priority="35" stopIfTrue="1">
      <formula>$H$23=TRUE</formula>
    </cfRule>
  </conditionalFormatting>
  <conditionalFormatting sqref="D24:H24">
    <cfRule type="expression" dxfId="3" priority="36" stopIfTrue="1">
      <formula>$H$24=TRUE</formula>
    </cfRule>
  </conditionalFormatting>
  <conditionalFormatting sqref="D25:H25">
    <cfRule type="expression" dxfId="3" priority="37" stopIfTrue="1">
      <formula>$H$25=TRUE</formula>
    </cfRule>
  </conditionalFormatting>
  <conditionalFormatting sqref="L25:O25">
    <cfRule type="expression" dxfId="3" priority="38" stopIfTrue="1">
      <formula>$P$25=TRUE</formula>
    </cfRule>
  </conditionalFormatting>
  <conditionalFormatting sqref="L26:P26">
    <cfRule type="expression" dxfId="3" priority="39" stopIfTrue="1">
      <formula>$P$26=TRUE</formula>
    </cfRule>
  </conditionalFormatting>
  <conditionalFormatting sqref="D27:H27">
    <cfRule type="expression" dxfId="3" priority="40" stopIfTrue="1">
      <formula>$H$27=TRUE</formula>
    </cfRule>
  </conditionalFormatting>
  <conditionalFormatting sqref="D28:H28">
    <cfRule type="expression" dxfId="3" priority="41" stopIfTrue="1">
      <formula>$H$28=TRUE</formula>
    </cfRule>
  </conditionalFormatting>
  <conditionalFormatting sqref="D29:H29">
    <cfRule type="expression" dxfId="3" priority="42" stopIfTrue="1">
      <formula>$H$29=TRUE</formula>
    </cfRule>
  </conditionalFormatting>
  <conditionalFormatting sqref="D30:H30">
    <cfRule type="expression" dxfId="3" priority="43" stopIfTrue="1">
      <formula>$H$30=TRUE</formula>
    </cfRule>
  </conditionalFormatting>
  <conditionalFormatting sqref="L30:P30">
    <cfRule type="expression" dxfId="3" priority="44" stopIfTrue="1">
      <formula>$P$30=TRUE</formula>
    </cfRule>
  </conditionalFormatting>
  <conditionalFormatting sqref="D31:H31">
    <cfRule type="expression" dxfId="3" priority="45" stopIfTrue="1">
      <formula>$H$31=TRUE</formula>
    </cfRule>
  </conditionalFormatting>
  <conditionalFormatting sqref="M31">
    <cfRule type="expression" dxfId="3" priority="46" stopIfTrue="1">
      <formula>$R$31=TRUE</formula>
    </cfRule>
  </conditionalFormatting>
  <conditionalFormatting sqref="D32:H32">
    <cfRule type="expression" dxfId="3" priority="47" stopIfTrue="1">
      <formula>$H$32=TRUE</formula>
    </cfRule>
  </conditionalFormatting>
  <conditionalFormatting sqref="L32:P32">
    <cfRule type="expression" dxfId="3" priority="48" stopIfTrue="1">
      <formula>$P$32=TRUE</formula>
    </cfRule>
  </conditionalFormatting>
  <conditionalFormatting sqref="L33:P33">
    <cfRule type="expression" dxfId="3" priority="49" stopIfTrue="1">
      <formula>$P$33=TRUE</formula>
    </cfRule>
  </conditionalFormatting>
  <conditionalFormatting sqref="D34:H34">
    <cfRule type="expression" dxfId="3" priority="50" stopIfTrue="1">
      <formula>$H$34=TRUE</formula>
    </cfRule>
  </conditionalFormatting>
  <conditionalFormatting sqref="L34:P34">
    <cfRule type="expression" dxfId="3" priority="51" stopIfTrue="1">
      <formula>$P$34=TRUE</formula>
    </cfRule>
  </conditionalFormatting>
  <conditionalFormatting sqref="D35:H35">
    <cfRule type="expression" dxfId="3" priority="52" stopIfTrue="1">
      <formula>$H$35=TRUE</formula>
    </cfRule>
  </conditionalFormatting>
  <conditionalFormatting sqref="L35:P35">
    <cfRule type="expression" dxfId="3" priority="53" stopIfTrue="1">
      <formula>$P$35=TRUE</formula>
    </cfRule>
  </conditionalFormatting>
  <conditionalFormatting sqref="D36:G36">
    <cfRule type="expression" dxfId="3" priority="54" stopIfTrue="1">
      <formula>$H$36=TRUE</formula>
    </cfRule>
  </conditionalFormatting>
  <conditionalFormatting sqref="D37:G37">
    <cfRule type="expression" dxfId="3" priority="55" stopIfTrue="1">
      <formula>$H$37=TRUE</formula>
    </cfRule>
  </conditionalFormatting>
  <conditionalFormatting sqref="L37">
    <cfRule type="expression" dxfId="3" priority="56" stopIfTrue="1">
      <formula>$P$37=TRUE</formula>
    </cfRule>
  </conditionalFormatting>
  <conditionalFormatting sqref="D38:H38">
    <cfRule type="expression" dxfId="3" priority="57" stopIfTrue="1">
      <formula>$H$38=TRUE</formula>
    </cfRule>
  </conditionalFormatting>
  <conditionalFormatting sqref="L38:P38">
    <cfRule type="expression" dxfId="3" priority="58" stopIfTrue="1">
      <formula>$P$38=TRUE</formula>
    </cfRule>
  </conditionalFormatting>
  <conditionalFormatting sqref="D39:H39">
    <cfRule type="expression" dxfId="3" priority="59" stopIfTrue="1">
      <formula>$H$39=TRUE</formula>
    </cfRule>
  </conditionalFormatting>
  <conditionalFormatting sqref="L39">
    <cfRule type="expression" dxfId="3" priority="60" stopIfTrue="1">
      <formula>$P$39=TRUE</formula>
    </cfRule>
  </conditionalFormatting>
  <conditionalFormatting sqref="D40:G40">
    <cfRule type="expression" dxfId="3" priority="61" stopIfTrue="1">
      <formula>$H$40=TRUE</formula>
    </cfRule>
  </conditionalFormatting>
  <conditionalFormatting sqref="L40:P40">
    <cfRule type="expression" dxfId="3" priority="62" stopIfTrue="1">
      <formula>$P$40=TRUE</formula>
    </cfRule>
  </conditionalFormatting>
  <conditionalFormatting sqref="D41:H41">
    <cfRule type="expression" dxfId="3" priority="63" stopIfTrue="1">
      <formula>$H$41=TRUE</formula>
    </cfRule>
  </conditionalFormatting>
  <conditionalFormatting sqref="D43:G43">
    <cfRule type="expression" dxfId="3" priority="64" stopIfTrue="1">
      <formula>$H$43=TRUE</formula>
    </cfRule>
  </conditionalFormatting>
  <conditionalFormatting sqref="L43">
    <cfRule type="expression" dxfId="3" priority="65" stopIfTrue="1">
      <formula>$P$43=TRUE</formula>
    </cfRule>
  </conditionalFormatting>
  <conditionalFormatting sqref="M43">
    <cfRule type="expression" dxfId="3" priority="66" stopIfTrue="1">
      <formula>$R$43=TRUE</formula>
    </cfRule>
  </conditionalFormatting>
  <conditionalFormatting sqref="D44:H44">
    <cfRule type="expression" dxfId="3" priority="67" stopIfTrue="1">
      <formula>$H$44=TRUE</formula>
    </cfRule>
  </conditionalFormatting>
  <conditionalFormatting sqref="L44:M44">
    <cfRule type="expression" dxfId="3" priority="68" stopIfTrue="1">
      <formula>$P$44=TRUE</formula>
    </cfRule>
  </conditionalFormatting>
  <conditionalFormatting sqref="D45:H45">
    <cfRule type="expression" dxfId="3" priority="69" stopIfTrue="1">
      <formula>$H$45=TRUE</formula>
    </cfRule>
  </conditionalFormatting>
  <conditionalFormatting sqref="G46">
    <cfRule type="expression" dxfId="3" priority="70" stopIfTrue="1">
      <formula>$H$45=TRUE</formula>
    </cfRule>
  </conditionalFormatting>
  <conditionalFormatting sqref="M46">
    <cfRule type="expression" dxfId="3" priority="71" stopIfTrue="1">
      <formula>$R$46=TRUE</formula>
    </cfRule>
  </conditionalFormatting>
  <conditionalFormatting sqref="D47:H47">
    <cfRule type="expression" dxfId="3" priority="72" stopIfTrue="1">
      <formula>$H$47=TRUE</formula>
    </cfRule>
  </conditionalFormatting>
  <conditionalFormatting sqref="M47">
    <cfRule type="expression" dxfId="3" priority="73" stopIfTrue="1">
      <formula>$R$47=TRUE</formula>
    </cfRule>
  </conditionalFormatting>
  <conditionalFormatting sqref="D49:H49">
    <cfRule type="expression" dxfId="3" priority="74" stopIfTrue="1">
      <formula>$H$49=TRUE</formula>
    </cfRule>
  </conditionalFormatting>
  <conditionalFormatting sqref="D50:H50">
    <cfRule type="expression" dxfId="3" priority="75" stopIfTrue="1">
      <formula>$H$50=TRUE</formula>
    </cfRule>
  </conditionalFormatting>
  <conditionalFormatting sqref="D51:H51">
    <cfRule type="expression" dxfId="3" priority="76" stopIfTrue="1">
      <formula>$H$51=TRUE</formula>
    </cfRule>
  </conditionalFormatting>
  <conditionalFormatting sqref="D52:H52">
    <cfRule type="expression" dxfId="3" priority="77" stopIfTrue="1">
      <formula>$H$52=TRUE</formula>
    </cfRule>
  </conditionalFormatting>
  <conditionalFormatting sqref="M23:M24">
    <cfRule type="expression" dxfId="3" priority="78" stopIfTrue="1">
      <formula>$R$31=TRUE</formula>
    </cfRule>
  </conditionalFormatting>
  <conditionalFormatting sqref="M27:M28">
    <cfRule type="expression" dxfId="3" priority="79" stopIfTrue="1">
      <formula>$R$31=TRUE</formula>
    </cfRule>
  </conditionalFormatting>
  <conditionalFormatting sqref="D12 F12:G12">
    <cfRule type="expression" dxfId="3" priority="86" stopIfTrue="1">
      <formula>$H$12=TRUE</formula>
    </cfRule>
  </conditionalFormatting>
  <conditionalFormatting sqref="D15 F15:H15">
    <cfRule type="expression" dxfId="3" priority="89" stopIfTrue="1">
      <formula>$H$15=TRUE</formula>
    </cfRule>
  </conditionalFormatting>
  <conditionalFormatting sqref="L31 N31:O31">
    <cfRule type="expression" dxfId="3" priority="95" stopIfTrue="1">
      <formula>$P$31=TRUE</formula>
    </cfRule>
  </conditionalFormatting>
  <conditionalFormatting sqref="D46:F46 H46">
    <cfRule type="expression" dxfId="3" priority="96" stopIfTrue="1">
      <formula>$H$46=TRUE</formula>
    </cfRule>
  </conditionalFormatting>
  <conditionalFormatting sqref="L46 N46:P46">
    <cfRule type="expression" dxfId="3" priority="97" stopIfTrue="1">
      <formula>$P$46=TRUE</formula>
    </cfRule>
  </conditionalFormatting>
  <conditionalFormatting sqref="L47 N47:O47">
    <cfRule type="expression" dxfId="3" priority="98" stopIfTrue="1">
      <formula>$P$47=TRUE</formula>
    </cfRule>
  </conditionalFormatting>
  <pageMargins left="0.75" right="0.75" top="1" bottom="1" header="0.5" footer="0.5"/>
  <pageSetup paperSize="8" scale="70" orientation="landscape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88" name="Check Box 2057" r:id="rId3">
              <controlPr defaultSize="0">
                <anchor moveWithCells="1" sizeWithCells="1">
                  <from>
                    <xdr:col>7</xdr:col>
                    <xdr:colOff>152400</xdr:colOff>
                    <xdr:row>4</xdr:row>
                    <xdr:rowOff>9525</xdr:rowOff>
                  </from>
                  <to>
                    <xdr:col>7</xdr:col>
                    <xdr:colOff>409575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name="Check Box 2060" r:id="rId4">
              <controlPr defaultSize="0">
                <anchor moveWithCells="1" sizeWithCells="1">
                  <from>
                    <xdr:col>7</xdr:col>
                    <xdr:colOff>152400</xdr:colOff>
                    <xdr:row>7</xdr:row>
                    <xdr:rowOff>9525</xdr:rowOff>
                  </from>
                  <to>
                    <xdr:col>7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name="Check Box 2061" r:id="rId5">
              <controlPr defaultSize="0">
                <anchor moveWithCells="1" sizeWithCells="1">
                  <from>
                    <xdr:col>7</xdr:col>
                    <xdr:colOff>152400</xdr:colOff>
                    <xdr:row>8</xdr:row>
                    <xdr:rowOff>9525</xdr:rowOff>
                  </from>
                  <to>
                    <xdr:col>7</xdr:col>
                    <xdr:colOff>409575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name="Check Box 2063" r:id="rId6">
              <controlPr defaultSize="0">
                <anchor moveWithCells="1" sizeWithCells="1">
                  <from>
                    <xdr:col>7</xdr:col>
                    <xdr:colOff>152400</xdr:colOff>
                    <xdr:row>10</xdr:row>
                    <xdr:rowOff>9525</xdr:rowOff>
                  </from>
                  <to>
                    <xdr:col>7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name="Check Box 2066" r:id="rId7">
              <controlPr defaultSize="0">
                <anchor moveWithCells="1" sizeWithCells="1">
                  <from>
                    <xdr:col>7</xdr:col>
                    <xdr:colOff>152400</xdr:colOff>
                    <xdr:row>15</xdr:row>
                    <xdr:rowOff>9525</xdr:rowOff>
                  </from>
                  <to>
                    <xdr:col>7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name="Check Box 2068" r:id="rId8">
              <controlPr defaultSize="0">
                <anchor moveWithCells="1" sizeWithCells="1">
                  <from>
                    <xdr:col>7</xdr:col>
                    <xdr:colOff>152400</xdr:colOff>
                    <xdr:row>17</xdr:row>
                    <xdr:rowOff>9525</xdr:rowOff>
                  </from>
                  <to>
                    <xdr:col>7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name="Check Box 2069" r:id="rId9">
              <controlPr defaultSize="0">
                <anchor moveWithCells="1" sizeWithCells="1">
                  <from>
                    <xdr:col>7</xdr:col>
                    <xdr:colOff>152400</xdr:colOff>
                    <xdr:row>18</xdr:row>
                    <xdr:rowOff>9525</xdr:rowOff>
                  </from>
                  <to>
                    <xdr:col>7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name="Check Box 2070" r:id="rId10">
              <controlPr defaultSize="0">
                <anchor moveWithCells="1" siz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409575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name="Check Box 2073" r:id="rId11">
              <controlPr defaultSize="0">
                <anchor moveWithCells="1" sizeWithCells="1">
                  <from>
                    <xdr:col>7</xdr:col>
                    <xdr:colOff>152400</xdr:colOff>
                    <xdr:row>22</xdr:row>
                    <xdr:rowOff>9525</xdr:rowOff>
                  </from>
                  <to>
                    <xdr:col>7</xdr:col>
                    <xdr:colOff>409575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name="Check Box 2075" r:id="rId12">
              <controlPr defaultSize="0">
                <anchor moveWithCells="1" sizeWithCells="1">
                  <from>
                    <xdr:col>7</xdr:col>
                    <xdr:colOff>152400</xdr:colOff>
                    <xdr:row>24</xdr:row>
                    <xdr:rowOff>9525</xdr:rowOff>
                  </from>
                  <to>
                    <xdr:col>7</xdr:col>
                    <xdr:colOff>409575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name="Check Box 2077" r:id="rId13">
              <controlPr defaultSize="0">
                <anchor moveWithCells="1" sizeWithCells="1">
                  <from>
                    <xdr:col>7</xdr:col>
                    <xdr:colOff>152400</xdr:colOff>
                    <xdr:row>27</xdr:row>
                    <xdr:rowOff>9525</xdr:rowOff>
                  </from>
                  <to>
                    <xdr:col>7</xdr:col>
                    <xdr:colOff>409575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name="Check Box 2079" r:id="rId14">
              <controlPr defaultSize="0">
                <anchor moveWithCells="1" sizeWithCells="1">
                  <from>
                    <xdr:col>7</xdr:col>
                    <xdr:colOff>152400</xdr:colOff>
                    <xdr:row>29</xdr:row>
                    <xdr:rowOff>9525</xdr:rowOff>
                  </from>
                  <to>
                    <xdr:col>7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name="Check Box 2080" r:id="rId15">
              <controlPr defaultSize="0">
                <anchor moveWithCells="1" sizeWithCells="1">
                  <from>
                    <xdr:col>7</xdr:col>
                    <xdr:colOff>152400</xdr:colOff>
                    <xdr:row>30</xdr:row>
                    <xdr:rowOff>9525</xdr:rowOff>
                  </from>
                  <to>
                    <xdr:col>7</xdr:col>
                    <xdr:colOff>409575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name="Check Box 2081" r:id="rId16">
              <controlPr defaultSize="0">
                <anchor moveWithCells="1" sizeWithCells="1">
                  <from>
                    <xdr:col>7</xdr:col>
                    <xdr:colOff>152400</xdr:colOff>
                    <xdr:row>31</xdr:row>
                    <xdr:rowOff>9525</xdr:rowOff>
                  </from>
                  <to>
                    <xdr:col>7</xdr:col>
                    <xdr:colOff>409575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name="Check Box 2082" r:id="rId17">
              <controlPr defaultSize="0">
                <anchor moveWithCells="1" sizeWithCells="1">
                  <from>
                    <xdr:col>7</xdr:col>
                    <xdr:colOff>152400</xdr:colOff>
                    <xdr:row>33</xdr:row>
                    <xdr:rowOff>9525</xdr:rowOff>
                  </from>
                  <to>
                    <xdr:col>7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name="Check Box 2083" r:id="rId18">
              <controlPr defaultSize="0">
                <anchor moveWithCells="1" sizeWithCells="1">
                  <from>
                    <xdr:col>7</xdr:col>
                    <xdr:colOff>152400</xdr:colOff>
                    <xdr:row>34</xdr:row>
                    <xdr:rowOff>9525</xdr:rowOff>
                  </from>
                  <to>
                    <xdr:col>7</xdr:col>
                    <xdr:colOff>409575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name="Check Box 2087" r:id="rId19">
              <controlPr defaultSize="0">
                <anchor moveWithCells="1" sizeWithCells="1">
                  <from>
                    <xdr:col>7</xdr:col>
                    <xdr:colOff>152400</xdr:colOff>
                    <xdr:row>38</xdr:row>
                    <xdr:rowOff>9525</xdr:rowOff>
                  </from>
                  <to>
                    <xdr:col>7</xdr:col>
                    <xdr:colOff>409575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name="Check Box 2089" r:id="rId20">
              <controlPr defaultSize="0">
                <anchor moveWithCells="1" sizeWithCells="1">
                  <from>
                    <xdr:col>7</xdr:col>
                    <xdr:colOff>152400</xdr:colOff>
                    <xdr:row>40</xdr:row>
                    <xdr:rowOff>9525</xdr:rowOff>
                  </from>
                  <to>
                    <xdr:col>7</xdr:col>
                    <xdr:colOff>409575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name="Check Box 2092" r:id="rId21">
              <controlPr defaultSize="0">
                <anchor moveWithCells="1" sizeWithCells="1">
                  <from>
                    <xdr:col>7</xdr:col>
                    <xdr:colOff>152400</xdr:colOff>
                    <xdr:row>44</xdr:row>
                    <xdr:rowOff>9525</xdr:rowOff>
                  </from>
                  <to>
                    <xdr:col>7</xdr:col>
                    <xdr:colOff>409575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name="Check Box 2093" r:id="rId22">
              <controlPr defaultSize="0">
                <anchor moveWithCells="1" sizeWithCells="1">
                  <from>
                    <xdr:col>7</xdr:col>
                    <xdr:colOff>152400</xdr:colOff>
                    <xdr:row>45</xdr:row>
                    <xdr:rowOff>9525</xdr:rowOff>
                  </from>
                  <to>
                    <xdr:col>7</xdr:col>
                    <xdr:colOff>409575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name="Check Box 2094" r:id="rId23">
              <controlPr defaultSize="0">
                <anchor moveWithCells="1" sizeWithCells="1">
                  <from>
                    <xdr:col>7</xdr:col>
                    <xdr:colOff>152400</xdr:colOff>
                    <xdr:row>46</xdr:row>
                    <xdr:rowOff>9525</xdr:rowOff>
                  </from>
                  <to>
                    <xdr:col>7</xdr:col>
                    <xdr:colOff>409575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name="Check Box 2095" r:id="rId24">
              <controlPr defaultSize="0">
                <anchor moveWithCells="1" sizeWithCells="1">
                  <from>
                    <xdr:col>7</xdr:col>
                    <xdr:colOff>152400</xdr:colOff>
                    <xdr:row>48</xdr:row>
                    <xdr:rowOff>9525</xdr:rowOff>
                  </from>
                  <to>
                    <xdr:col>7</xdr:col>
                    <xdr:colOff>409575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name="Check Box 2096" r:id="rId25">
              <controlPr defaultSize="0">
                <anchor moveWithCells="1" sizeWithCells="1">
                  <from>
                    <xdr:col>7</xdr:col>
                    <xdr:colOff>152400</xdr:colOff>
                    <xdr:row>49</xdr:row>
                    <xdr:rowOff>9525</xdr:rowOff>
                  </from>
                  <to>
                    <xdr:col>7</xdr:col>
                    <xdr:colOff>409575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name="Check Box 2097" r:id="rId26">
              <controlPr defaultSize="0">
                <anchor moveWithCells="1" sizeWithCells="1">
                  <from>
                    <xdr:col>7</xdr:col>
                    <xdr:colOff>152400</xdr:colOff>
                    <xdr:row>50</xdr:row>
                    <xdr:rowOff>9525</xdr:rowOff>
                  </from>
                  <to>
                    <xdr:col>7</xdr:col>
                    <xdr:colOff>409575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name="Check Box 2098" r:id="rId27">
              <controlPr defaultSize="0">
                <anchor moveWithCells="1" sizeWithCells="1">
                  <from>
                    <xdr:col>7</xdr:col>
                    <xdr:colOff>152400</xdr:colOff>
                    <xdr:row>51</xdr:row>
                    <xdr:rowOff>9525</xdr:rowOff>
                  </from>
                  <to>
                    <xdr:col>7</xdr:col>
                    <xdr:colOff>409575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name="Check Box 2099" r:id="rId28">
              <controlPr defaultSize="0">
                <anchor moveWithCells="1" sizeWithCells="1">
                  <from>
                    <xdr:col>15</xdr:col>
                    <xdr:colOff>123825</xdr:colOff>
                    <xdr:row>4</xdr:row>
                    <xdr:rowOff>19050</xdr:rowOff>
                  </from>
                  <to>
                    <xdr:col>15</xdr:col>
                    <xdr:colOff>381000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name="Check Box 2100" r:id="rId29">
              <controlPr defaultSize="0">
                <anchor moveWithCells="1" sizeWithCells="1">
                  <from>
                    <xdr:col>15</xdr:col>
                    <xdr:colOff>152400</xdr:colOff>
                    <xdr:row>5</xdr:row>
                    <xdr:rowOff>9525</xdr:rowOff>
                  </from>
                  <to>
                    <xdr:col>15</xdr:col>
                    <xdr:colOff>409575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name="Check Box 2102" r:id="rId30">
              <controlPr defaultSize="0">
                <anchor moveWithCells="1" sizeWithCells="1">
                  <from>
                    <xdr:col>15</xdr:col>
                    <xdr:colOff>152400</xdr:colOff>
                    <xdr:row>7</xdr:row>
                    <xdr:rowOff>9525</xdr:rowOff>
                  </from>
                  <to>
                    <xdr:col>15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name="Check Box 2105" r:id="rId31">
              <controlPr defaultSize="0">
                <anchor moveWithCells="1" sizeWithCells="1">
                  <from>
                    <xdr:col>15</xdr:col>
                    <xdr:colOff>152400</xdr:colOff>
                    <xdr:row>10</xdr:row>
                    <xdr:rowOff>9525</xdr:rowOff>
                  </from>
                  <to>
                    <xdr:col>15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name="Check Box 2106" r:id="rId32">
              <controlPr defaultSize="0">
                <anchor moveWithCells="1" sizeWithCells="1">
                  <from>
                    <xdr:col>15</xdr:col>
                    <xdr:colOff>152400</xdr:colOff>
                    <xdr:row>11</xdr:row>
                    <xdr:rowOff>9525</xdr:rowOff>
                  </from>
                  <to>
                    <xdr:col>15</xdr:col>
                    <xdr:colOff>409575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name="Check Box 2107" r:id="rId33">
              <controlPr defaultSize="0">
                <anchor moveWithCells="1" sizeWithCells="1">
                  <from>
                    <xdr:col>15</xdr:col>
                    <xdr:colOff>152400</xdr:colOff>
                    <xdr:row>12</xdr:row>
                    <xdr:rowOff>9525</xdr:rowOff>
                  </from>
                  <to>
                    <xdr:col>15</xdr:col>
                    <xdr:colOff>409575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name="Check Box 2109" r:id="rId34">
              <controlPr defaultSize="0">
                <anchor moveWithCells="1" sizeWithCells="1">
                  <from>
                    <xdr:col>15</xdr:col>
                    <xdr:colOff>152400</xdr:colOff>
                    <xdr:row>14</xdr:row>
                    <xdr:rowOff>9525</xdr:rowOff>
                  </from>
                  <to>
                    <xdr:col>15</xdr:col>
                    <xdr:colOff>409575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name="Check Box 2110" r:id="rId35">
              <controlPr defaultSize="0">
                <anchor moveWithCells="1" sizeWithCells="1">
                  <from>
                    <xdr:col>15</xdr:col>
                    <xdr:colOff>152400</xdr:colOff>
                    <xdr:row>15</xdr:row>
                    <xdr:rowOff>9525</xdr:rowOff>
                  </from>
                  <to>
                    <xdr:col>15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name="Check Box 2111" r:id="rId36">
              <controlPr defaultSize="0">
                <anchor moveWithCells="1" sizeWithCells="1">
                  <from>
                    <xdr:col>15</xdr:col>
                    <xdr:colOff>152400</xdr:colOff>
                    <xdr:row>17</xdr:row>
                    <xdr:rowOff>9525</xdr:rowOff>
                  </from>
                  <to>
                    <xdr:col>15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name="Check Box 2112" r:id="rId37">
              <controlPr defaultSize="0">
                <anchor moveWithCells="1" sizeWithCells="1">
                  <from>
                    <xdr:col>15</xdr:col>
                    <xdr:colOff>152400</xdr:colOff>
                    <xdr:row>18</xdr:row>
                    <xdr:rowOff>9525</xdr:rowOff>
                  </from>
                  <to>
                    <xdr:col>15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name="Check Box 2113" r:id="rId38">
              <controlPr defaultSize="0">
                <anchor moveWithCells="1" sizeWithCells="1">
                  <from>
                    <xdr:col>15</xdr:col>
                    <xdr:colOff>152400</xdr:colOff>
                    <xdr:row>21</xdr:row>
                    <xdr:rowOff>9525</xdr:rowOff>
                  </from>
                  <to>
                    <xdr:col>15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name="Check Box 2115" r:id="rId39">
              <controlPr defaultSize="0">
                <anchor moveWithCells="1" sizeWithCells="1">
                  <from>
                    <xdr:col>15</xdr:col>
                    <xdr:colOff>152400</xdr:colOff>
                    <xdr:row>25</xdr:row>
                    <xdr:rowOff>9525</xdr:rowOff>
                  </from>
                  <to>
                    <xdr:col>15</xdr:col>
                    <xdr:colOff>409575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name="Check Box 2116" r:id="rId40">
              <controlPr defaultSize="0">
                <anchor moveWithCells="1" sizeWithCells="1">
                  <from>
                    <xdr:col>15</xdr:col>
                    <xdr:colOff>152400</xdr:colOff>
                    <xdr:row>29</xdr:row>
                    <xdr:rowOff>9525</xdr:rowOff>
                  </from>
                  <to>
                    <xdr:col>15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name="Check Box 2119" r:id="rId41">
              <controlPr defaultSize="0">
                <anchor moveWithCells="1" sizeWithCells="1">
                  <from>
                    <xdr:col>15</xdr:col>
                    <xdr:colOff>152400</xdr:colOff>
                    <xdr:row>32</xdr:row>
                    <xdr:rowOff>9525</xdr:rowOff>
                  </from>
                  <to>
                    <xdr:col>15</xdr:col>
                    <xdr:colOff>409575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name="Check Box 2120" r:id="rId42">
              <controlPr defaultSize="0">
                <anchor moveWithCells="1" sizeWithCells="1">
                  <from>
                    <xdr:col>15</xdr:col>
                    <xdr:colOff>152400</xdr:colOff>
                    <xdr:row>33</xdr:row>
                    <xdr:rowOff>9525</xdr:rowOff>
                  </from>
                  <to>
                    <xdr:col>15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name="Check Box 2123" r:id="rId43">
              <controlPr defaultSize="0">
                <anchor moveWithCells="1" sizeWithCells="1">
                  <from>
                    <xdr:col>15</xdr:col>
                    <xdr:colOff>152400</xdr:colOff>
                    <xdr:row>37</xdr:row>
                    <xdr:rowOff>9525</xdr:rowOff>
                  </from>
                  <to>
                    <xdr:col>15</xdr:col>
                    <xdr:colOff>409575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name="Check Box 2125" r:id="rId44">
              <controlPr defaultSize="0">
                <anchor moveWithCells="1" sizeWithCells="1">
                  <from>
                    <xdr:col>15</xdr:col>
                    <xdr:colOff>152400</xdr:colOff>
                    <xdr:row>39</xdr:row>
                    <xdr:rowOff>9525</xdr:rowOff>
                  </from>
                  <to>
                    <xdr:col>15</xdr:col>
                    <xdr:colOff>409575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name="Check Box 2057" r:id="rId45">
              <controlPr defaultSize="0">
                <anchor moveWithCells="1" sizeWithCells="1">
                  <from>
                    <xdr:col>7</xdr:col>
                    <xdr:colOff>152400</xdr:colOff>
                    <xdr:row>4</xdr:row>
                    <xdr:rowOff>9525</xdr:rowOff>
                  </from>
                  <to>
                    <xdr:col>7</xdr:col>
                    <xdr:colOff>409575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name="Check Box 2060" r:id="rId46">
              <controlPr defaultSize="0">
                <anchor moveWithCells="1" sizeWithCells="1">
                  <from>
                    <xdr:col>7</xdr:col>
                    <xdr:colOff>152400</xdr:colOff>
                    <xdr:row>7</xdr:row>
                    <xdr:rowOff>9525</xdr:rowOff>
                  </from>
                  <to>
                    <xdr:col>7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name="Check Box 2061" r:id="rId47">
              <controlPr defaultSize="0">
                <anchor moveWithCells="1" sizeWithCells="1">
                  <from>
                    <xdr:col>7</xdr:col>
                    <xdr:colOff>152400</xdr:colOff>
                    <xdr:row>8</xdr:row>
                    <xdr:rowOff>9525</xdr:rowOff>
                  </from>
                  <to>
                    <xdr:col>7</xdr:col>
                    <xdr:colOff>409575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name="Check Box 2063" r:id="rId48">
              <controlPr defaultSize="0">
                <anchor moveWithCells="1" sizeWithCells="1">
                  <from>
                    <xdr:col>7</xdr:col>
                    <xdr:colOff>152400</xdr:colOff>
                    <xdr:row>10</xdr:row>
                    <xdr:rowOff>9525</xdr:rowOff>
                  </from>
                  <to>
                    <xdr:col>7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name="Check Box 2066" r:id="rId49">
              <controlPr defaultSize="0">
                <anchor moveWithCells="1" sizeWithCells="1">
                  <from>
                    <xdr:col>7</xdr:col>
                    <xdr:colOff>152400</xdr:colOff>
                    <xdr:row>15</xdr:row>
                    <xdr:rowOff>9525</xdr:rowOff>
                  </from>
                  <to>
                    <xdr:col>7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name="Check Box 2068" r:id="rId50">
              <controlPr defaultSize="0">
                <anchor moveWithCells="1" sizeWithCells="1">
                  <from>
                    <xdr:col>7</xdr:col>
                    <xdr:colOff>152400</xdr:colOff>
                    <xdr:row>17</xdr:row>
                    <xdr:rowOff>9525</xdr:rowOff>
                  </from>
                  <to>
                    <xdr:col>7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name="Check Box 2069" r:id="rId51">
              <controlPr defaultSize="0">
                <anchor moveWithCells="1" sizeWithCells="1">
                  <from>
                    <xdr:col>7</xdr:col>
                    <xdr:colOff>152400</xdr:colOff>
                    <xdr:row>18</xdr:row>
                    <xdr:rowOff>9525</xdr:rowOff>
                  </from>
                  <to>
                    <xdr:col>7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name="Check Box 2070" r:id="rId52">
              <controlPr defaultSize="0">
                <anchor moveWithCells="1" siz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409575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name="Check Box 2073" r:id="rId53">
              <controlPr defaultSize="0">
                <anchor moveWithCells="1" sizeWithCells="1">
                  <from>
                    <xdr:col>7</xdr:col>
                    <xdr:colOff>152400</xdr:colOff>
                    <xdr:row>22</xdr:row>
                    <xdr:rowOff>9525</xdr:rowOff>
                  </from>
                  <to>
                    <xdr:col>7</xdr:col>
                    <xdr:colOff>409575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name="Check Box 2075" r:id="rId54">
              <controlPr defaultSize="0">
                <anchor moveWithCells="1" sizeWithCells="1">
                  <from>
                    <xdr:col>7</xdr:col>
                    <xdr:colOff>152400</xdr:colOff>
                    <xdr:row>24</xdr:row>
                    <xdr:rowOff>9525</xdr:rowOff>
                  </from>
                  <to>
                    <xdr:col>7</xdr:col>
                    <xdr:colOff>409575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name="Check Box 2077" r:id="rId55">
              <controlPr defaultSize="0">
                <anchor moveWithCells="1" sizeWithCells="1">
                  <from>
                    <xdr:col>7</xdr:col>
                    <xdr:colOff>152400</xdr:colOff>
                    <xdr:row>27</xdr:row>
                    <xdr:rowOff>9525</xdr:rowOff>
                  </from>
                  <to>
                    <xdr:col>7</xdr:col>
                    <xdr:colOff>409575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name="Check Box 2079" r:id="rId56">
              <controlPr defaultSize="0">
                <anchor moveWithCells="1" sizeWithCells="1">
                  <from>
                    <xdr:col>7</xdr:col>
                    <xdr:colOff>152400</xdr:colOff>
                    <xdr:row>29</xdr:row>
                    <xdr:rowOff>9525</xdr:rowOff>
                  </from>
                  <to>
                    <xdr:col>7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name="Check Box 2080" r:id="rId57">
              <controlPr defaultSize="0">
                <anchor moveWithCells="1" sizeWithCells="1">
                  <from>
                    <xdr:col>7</xdr:col>
                    <xdr:colOff>152400</xdr:colOff>
                    <xdr:row>30</xdr:row>
                    <xdr:rowOff>9525</xdr:rowOff>
                  </from>
                  <to>
                    <xdr:col>7</xdr:col>
                    <xdr:colOff>409575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name="Check Box 2081" r:id="rId58">
              <controlPr defaultSize="0">
                <anchor moveWithCells="1" sizeWithCells="1">
                  <from>
                    <xdr:col>7</xdr:col>
                    <xdr:colOff>152400</xdr:colOff>
                    <xdr:row>31</xdr:row>
                    <xdr:rowOff>9525</xdr:rowOff>
                  </from>
                  <to>
                    <xdr:col>7</xdr:col>
                    <xdr:colOff>409575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name="Check Box 2082" r:id="rId59">
              <controlPr defaultSize="0">
                <anchor moveWithCells="1" sizeWithCells="1">
                  <from>
                    <xdr:col>7</xdr:col>
                    <xdr:colOff>152400</xdr:colOff>
                    <xdr:row>33</xdr:row>
                    <xdr:rowOff>9525</xdr:rowOff>
                  </from>
                  <to>
                    <xdr:col>7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name="Check Box 2083" r:id="rId60">
              <controlPr defaultSize="0">
                <anchor moveWithCells="1" sizeWithCells="1">
                  <from>
                    <xdr:col>7</xdr:col>
                    <xdr:colOff>152400</xdr:colOff>
                    <xdr:row>34</xdr:row>
                    <xdr:rowOff>9525</xdr:rowOff>
                  </from>
                  <to>
                    <xdr:col>7</xdr:col>
                    <xdr:colOff>409575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name="Check Box 2087" r:id="rId61">
              <controlPr defaultSize="0">
                <anchor moveWithCells="1" sizeWithCells="1">
                  <from>
                    <xdr:col>7</xdr:col>
                    <xdr:colOff>152400</xdr:colOff>
                    <xdr:row>38</xdr:row>
                    <xdr:rowOff>9525</xdr:rowOff>
                  </from>
                  <to>
                    <xdr:col>7</xdr:col>
                    <xdr:colOff>409575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name="Check Box 2089" r:id="rId62">
              <controlPr defaultSize="0">
                <anchor moveWithCells="1" sizeWithCells="1">
                  <from>
                    <xdr:col>7</xdr:col>
                    <xdr:colOff>152400</xdr:colOff>
                    <xdr:row>40</xdr:row>
                    <xdr:rowOff>9525</xdr:rowOff>
                  </from>
                  <to>
                    <xdr:col>7</xdr:col>
                    <xdr:colOff>409575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name="Check Box 2092" r:id="rId63">
              <controlPr defaultSize="0">
                <anchor moveWithCells="1" sizeWithCells="1">
                  <from>
                    <xdr:col>7</xdr:col>
                    <xdr:colOff>152400</xdr:colOff>
                    <xdr:row>44</xdr:row>
                    <xdr:rowOff>9525</xdr:rowOff>
                  </from>
                  <to>
                    <xdr:col>7</xdr:col>
                    <xdr:colOff>409575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name="Check Box 2093" r:id="rId64">
              <controlPr defaultSize="0">
                <anchor moveWithCells="1" sizeWithCells="1">
                  <from>
                    <xdr:col>7</xdr:col>
                    <xdr:colOff>152400</xdr:colOff>
                    <xdr:row>45</xdr:row>
                    <xdr:rowOff>9525</xdr:rowOff>
                  </from>
                  <to>
                    <xdr:col>7</xdr:col>
                    <xdr:colOff>409575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name="Check Box 2094" r:id="rId65">
              <controlPr defaultSize="0">
                <anchor moveWithCells="1" sizeWithCells="1">
                  <from>
                    <xdr:col>7</xdr:col>
                    <xdr:colOff>152400</xdr:colOff>
                    <xdr:row>46</xdr:row>
                    <xdr:rowOff>9525</xdr:rowOff>
                  </from>
                  <to>
                    <xdr:col>7</xdr:col>
                    <xdr:colOff>409575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name="Check Box 2095" r:id="rId66">
              <controlPr defaultSize="0">
                <anchor moveWithCells="1" sizeWithCells="1">
                  <from>
                    <xdr:col>7</xdr:col>
                    <xdr:colOff>152400</xdr:colOff>
                    <xdr:row>48</xdr:row>
                    <xdr:rowOff>9525</xdr:rowOff>
                  </from>
                  <to>
                    <xdr:col>7</xdr:col>
                    <xdr:colOff>409575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name="Check Box 2096" r:id="rId67">
              <controlPr defaultSize="0">
                <anchor moveWithCells="1" sizeWithCells="1">
                  <from>
                    <xdr:col>7</xdr:col>
                    <xdr:colOff>152400</xdr:colOff>
                    <xdr:row>49</xdr:row>
                    <xdr:rowOff>9525</xdr:rowOff>
                  </from>
                  <to>
                    <xdr:col>7</xdr:col>
                    <xdr:colOff>409575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name="Check Box 2097" r:id="rId68">
              <controlPr defaultSize="0">
                <anchor moveWithCells="1" sizeWithCells="1">
                  <from>
                    <xdr:col>7</xdr:col>
                    <xdr:colOff>152400</xdr:colOff>
                    <xdr:row>50</xdr:row>
                    <xdr:rowOff>9525</xdr:rowOff>
                  </from>
                  <to>
                    <xdr:col>7</xdr:col>
                    <xdr:colOff>409575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name="Check Box 2098" r:id="rId69">
              <controlPr defaultSize="0">
                <anchor moveWithCells="1" sizeWithCells="1">
                  <from>
                    <xdr:col>7</xdr:col>
                    <xdr:colOff>152400</xdr:colOff>
                    <xdr:row>51</xdr:row>
                    <xdr:rowOff>9525</xdr:rowOff>
                  </from>
                  <to>
                    <xdr:col>7</xdr:col>
                    <xdr:colOff>409575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name="Check Box 2099" r:id="rId70">
              <controlPr defaultSize="0">
                <anchor moveWithCells="1" sizeWithCells="1">
                  <from>
                    <xdr:col>15</xdr:col>
                    <xdr:colOff>123825</xdr:colOff>
                    <xdr:row>4</xdr:row>
                    <xdr:rowOff>19050</xdr:rowOff>
                  </from>
                  <to>
                    <xdr:col>15</xdr:col>
                    <xdr:colOff>381000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name="Check Box 2100" r:id="rId71">
              <controlPr defaultSize="0">
                <anchor moveWithCells="1" sizeWithCells="1">
                  <from>
                    <xdr:col>15</xdr:col>
                    <xdr:colOff>152400</xdr:colOff>
                    <xdr:row>5</xdr:row>
                    <xdr:rowOff>9525</xdr:rowOff>
                  </from>
                  <to>
                    <xdr:col>15</xdr:col>
                    <xdr:colOff>409575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name="Check Box 2102" r:id="rId72">
              <controlPr defaultSize="0">
                <anchor moveWithCells="1" sizeWithCells="1">
                  <from>
                    <xdr:col>15</xdr:col>
                    <xdr:colOff>152400</xdr:colOff>
                    <xdr:row>7</xdr:row>
                    <xdr:rowOff>9525</xdr:rowOff>
                  </from>
                  <to>
                    <xdr:col>15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name="Check Box 2105" r:id="rId73">
              <controlPr defaultSize="0">
                <anchor moveWithCells="1" sizeWithCells="1">
                  <from>
                    <xdr:col>15</xdr:col>
                    <xdr:colOff>152400</xdr:colOff>
                    <xdr:row>10</xdr:row>
                    <xdr:rowOff>9525</xdr:rowOff>
                  </from>
                  <to>
                    <xdr:col>15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name="Check Box 2106" r:id="rId74">
              <controlPr defaultSize="0">
                <anchor moveWithCells="1" sizeWithCells="1">
                  <from>
                    <xdr:col>15</xdr:col>
                    <xdr:colOff>152400</xdr:colOff>
                    <xdr:row>11</xdr:row>
                    <xdr:rowOff>9525</xdr:rowOff>
                  </from>
                  <to>
                    <xdr:col>15</xdr:col>
                    <xdr:colOff>409575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name="Check Box 2107" r:id="rId75">
              <controlPr defaultSize="0">
                <anchor moveWithCells="1" sizeWithCells="1">
                  <from>
                    <xdr:col>15</xdr:col>
                    <xdr:colOff>152400</xdr:colOff>
                    <xdr:row>12</xdr:row>
                    <xdr:rowOff>9525</xdr:rowOff>
                  </from>
                  <to>
                    <xdr:col>15</xdr:col>
                    <xdr:colOff>409575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name="Check Box 2109" r:id="rId76">
              <controlPr defaultSize="0">
                <anchor moveWithCells="1" sizeWithCells="1">
                  <from>
                    <xdr:col>15</xdr:col>
                    <xdr:colOff>152400</xdr:colOff>
                    <xdr:row>14</xdr:row>
                    <xdr:rowOff>9525</xdr:rowOff>
                  </from>
                  <to>
                    <xdr:col>15</xdr:col>
                    <xdr:colOff>409575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name="Check Box 2110" r:id="rId77">
              <controlPr defaultSize="0">
                <anchor moveWithCells="1" sizeWithCells="1">
                  <from>
                    <xdr:col>15</xdr:col>
                    <xdr:colOff>152400</xdr:colOff>
                    <xdr:row>15</xdr:row>
                    <xdr:rowOff>9525</xdr:rowOff>
                  </from>
                  <to>
                    <xdr:col>15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name="Check Box 2111" r:id="rId78">
              <controlPr defaultSize="0">
                <anchor moveWithCells="1" sizeWithCells="1">
                  <from>
                    <xdr:col>15</xdr:col>
                    <xdr:colOff>152400</xdr:colOff>
                    <xdr:row>17</xdr:row>
                    <xdr:rowOff>9525</xdr:rowOff>
                  </from>
                  <to>
                    <xdr:col>15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name="Check Box 2112" r:id="rId79">
              <controlPr defaultSize="0">
                <anchor moveWithCells="1" sizeWithCells="1">
                  <from>
                    <xdr:col>15</xdr:col>
                    <xdr:colOff>152400</xdr:colOff>
                    <xdr:row>18</xdr:row>
                    <xdr:rowOff>9525</xdr:rowOff>
                  </from>
                  <to>
                    <xdr:col>15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name="Check Box 2113" r:id="rId80">
              <controlPr defaultSize="0">
                <anchor moveWithCells="1" sizeWithCells="1">
                  <from>
                    <xdr:col>15</xdr:col>
                    <xdr:colOff>152400</xdr:colOff>
                    <xdr:row>21</xdr:row>
                    <xdr:rowOff>9525</xdr:rowOff>
                  </from>
                  <to>
                    <xdr:col>15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name="Check Box 2115" r:id="rId81">
              <controlPr defaultSize="0">
                <anchor moveWithCells="1" sizeWithCells="1">
                  <from>
                    <xdr:col>15</xdr:col>
                    <xdr:colOff>152400</xdr:colOff>
                    <xdr:row>25</xdr:row>
                    <xdr:rowOff>9525</xdr:rowOff>
                  </from>
                  <to>
                    <xdr:col>15</xdr:col>
                    <xdr:colOff>409575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name="Check Box 2116" r:id="rId82">
              <controlPr defaultSize="0">
                <anchor moveWithCells="1" sizeWithCells="1">
                  <from>
                    <xdr:col>15</xdr:col>
                    <xdr:colOff>152400</xdr:colOff>
                    <xdr:row>29</xdr:row>
                    <xdr:rowOff>9525</xdr:rowOff>
                  </from>
                  <to>
                    <xdr:col>15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name="Check Box 2119" r:id="rId83">
              <controlPr defaultSize="0">
                <anchor moveWithCells="1" sizeWithCells="1">
                  <from>
                    <xdr:col>15</xdr:col>
                    <xdr:colOff>152400</xdr:colOff>
                    <xdr:row>32</xdr:row>
                    <xdr:rowOff>9525</xdr:rowOff>
                  </from>
                  <to>
                    <xdr:col>15</xdr:col>
                    <xdr:colOff>409575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name="Check Box 2120" r:id="rId84">
              <controlPr defaultSize="0">
                <anchor moveWithCells="1" sizeWithCells="1">
                  <from>
                    <xdr:col>15</xdr:col>
                    <xdr:colOff>152400</xdr:colOff>
                    <xdr:row>33</xdr:row>
                    <xdr:rowOff>9525</xdr:rowOff>
                  </from>
                  <to>
                    <xdr:col>15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name="Check Box 2123" r:id="rId85">
              <controlPr defaultSize="0">
                <anchor moveWithCells="1" sizeWithCells="1">
                  <from>
                    <xdr:col>15</xdr:col>
                    <xdr:colOff>152400</xdr:colOff>
                    <xdr:row>37</xdr:row>
                    <xdr:rowOff>9525</xdr:rowOff>
                  </from>
                  <to>
                    <xdr:col>15</xdr:col>
                    <xdr:colOff>409575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name="Check Box 2125" r:id="rId86">
              <controlPr defaultSize="0">
                <anchor moveWithCells="1" sizeWithCells="1">
                  <from>
                    <xdr:col>15</xdr:col>
                    <xdr:colOff>152400</xdr:colOff>
                    <xdr:row>39</xdr:row>
                    <xdr:rowOff>9525</xdr:rowOff>
                  </from>
                  <to>
                    <xdr:col>15</xdr:col>
                    <xdr:colOff>409575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name="Check Box 2092" r:id="rId87">
              <controlPr defaultSize="0">
                <anchor moveWithCells="1" sizeWithCells="1">
                  <from>
                    <xdr:col>7</xdr:col>
                    <xdr:colOff>152400</xdr:colOff>
                    <xdr:row>43</xdr:row>
                    <xdr:rowOff>9525</xdr:rowOff>
                  </from>
                  <to>
                    <xdr:col>7</xdr:col>
                    <xdr:colOff>409575</xdr:colOff>
                    <xdr:row>43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9"/>
  <sheetViews>
    <sheetView zoomScale="40" zoomScaleNormal="40" workbookViewId="0">
      <selection activeCell="AC10" sqref="AC10"/>
    </sheetView>
  </sheetViews>
  <sheetFormatPr defaultColWidth="9" defaultRowHeight="14.4"/>
  <cols>
    <col min="1" max="1" width="14.75" customWidth="1"/>
    <col min="2" max="3" width="3.875" customWidth="1"/>
    <col min="4" max="4" width="27.625" style="1" customWidth="1"/>
    <col min="5" max="5" width="8.875" style="1" customWidth="1"/>
    <col min="6" max="6" width="7" style="1" customWidth="1"/>
    <col min="7" max="7" width="0.125" style="1" customWidth="1"/>
    <col min="8" max="8" width="8" style="1" customWidth="1"/>
    <col min="9" max="9" width="2.125" style="1" customWidth="1"/>
    <col min="10" max="11" width="3.875" style="1" customWidth="1"/>
    <col min="12" max="12" width="26.125" style="1" customWidth="1"/>
    <col min="13" max="13" width="10.25" style="1" customWidth="1"/>
    <col min="14" max="14" width="6.875" style="1" customWidth="1"/>
    <col min="15" max="15" width="1.625" style="1" hidden="1" customWidth="1"/>
    <col min="16" max="16" width="7.875" style="1" customWidth="1"/>
    <col min="17" max="17" width="2.125" style="1" customWidth="1"/>
    <col min="18" max="18" width="4.875" style="1" customWidth="1"/>
    <col min="19" max="19" width="13.75" style="1" customWidth="1"/>
    <col min="20" max="20" width="8.625" style="1" customWidth="1"/>
    <col min="21" max="21" width="7.375" style="1" customWidth="1"/>
    <col min="22" max="22" width="0.625" style="1" customWidth="1"/>
    <col min="23" max="23" width="6.375" style="1" customWidth="1"/>
    <col min="24" max="24" width="2.125" style="1" customWidth="1"/>
    <col min="25" max="25" width="13.375" style="1" customWidth="1"/>
    <col min="26" max="26" width="8.375" style="1" customWidth="1"/>
    <col min="27" max="27" width="9" style="1" customWidth="1"/>
    <col min="28" max="28" width="3.375" style="1" customWidth="1"/>
    <col min="29" max="29" width="13.5" style="1" customWidth="1"/>
    <col min="30" max="237" width="9" style="1" customWidth="1"/>
    <col min="238" max="249" width="9" customWidth="1"/>
  </cols>
  <sheetData>
    <row r="1" s="1" customFormat="1" spans="1:253">
      <c r="A1"/>
      <c r="B1"/>
      <c r="C1"/>
      <c r="T1" s="2" t="s">
        <v>185</v>
      </c>
      <c r="U1" s="2"/>
      <c r="W1" s="2"/>
      <c r="X1" s="2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ht="51.95" customHeight="1" spans="1:27">
      <c r="A2" s="3">
        <f>G4+O4+V4</f>
        <v>0</v>
      </c>
      <c r="B2" s="4" t="s">
        <v>193</v>
      </c>
      <c r="C2" s="4"/>
      <c r="D2" s="4"/>
      <c r="E2" s="4"/>
      <c r="F2" s="4"/>
      <c r="G2" s="5"/>
      <c r="H2" s="4"/>
      <c r="I2" s="4"/>
      <c r="J2" s="4"/>
      <c r="L2" s="5"/>
      <c r="M2" s="114">
        <f>G4+O4</f>
        <v>0</v>
      </c>
      <c r="N2" s="114"/>
      <c r="O2" s="5"/>
      <c r="P2" s="115"/>
      <c r="Q2" s="115"/>
      <c r="R2" s="115"/>
      <c r="S2" s="115" t="s">
        <v>187</v>
      </c>
      <c r="T2" s="199">
        <f>SUM(M20,E33,E42,E48,E53,E26,M29,M36,M49,M45)</f>
        <v>21010</v>
      </c>
      <c r="U2" s="200"/>
      <c r="V2" s="201"/>
      <c r="W2" s="201"/>
      <c r="X2" s="201"/>
      <c r="Y2" s="201"/>
      <c r="Z2" s="224"/>
      <c r="AA2" s="225"/>
    </row>
    <row r="3" ht="20.1" customHeight="1" spans="2:30">
      <c r="B3" s="6" t="s">
        <v>188</v>
      </c>
      <c r="C3" s="6"/>
      <c r="D3" s="7"/>
      <c r="E3"/>
      <c r="F3"/>
      <c r="R3" s="202"/>
      <c r="S3" s="203"/>
      <c r="T3" s="203"/>
      <c r="U3" s="202"/>
      <c r="V3" s="202"/>
      <c r="W3" s="204"/>
      <c r="Y3" s="226" t="s">
        <v>171</v>
      </c>
      <c r="Z3"/>
      <c r="AA3"/>
      <c r="AB3"/>
      <c r="AC3"/>
      <c r="AD3"/>
    </row>
    <row r="4" s="2" customFormat="1" ht="18" customHeight="1" spans="2:31">
      <c r="B4" s="8" t="s">
        <v>3</v>
      </c>
      <c r="C4" s="9"/>
      <c r="D4" s="10" t="s">
        <v>4</v>
      </c>
      <c r="E4" s="11" t="s">
        <v>190</v>
      </c>
      <c r="F4" s="10" t="s">
        <v>8</v>
      </c>
      <c r="G4" s="12">
        <f>SUM(G5:G53)</f>
        <v>0</v>
      </c>
      <c r="H4" s="13" t="s">
        <v>191</v>
      </c>
      <c r="I4" s="116"/>
      <c r="J4" s="8" t="s">
        <v>3</v>
      </c>
      <c r="K4" s="9"/>
      <c r="L4" s="12" t="s">
        <v>4</v>
      </c>
      <c r="M4" s="117" t="s">
        <v>190</v>
      </c>
      <c r="N4" s="118" t="s">
        <v>8</v>
      </c>
      <c r="O4" s="12">
        <f>SUM(O5:O53)</f>
        <v>0</v>
      </c>
      <c r="P4" s="119" t="s">
        <v>191</v>
      </c>
      <c r="Q4" s="116"/>
      <c r="R4" s="205" t="s">
        <v>9</v>
      </c>
      <c r="S4" s="206"/>
      <c r="T4" s="206"/>
      <c r="U4" s="206"/>
      <c r="V4" s="206"/>
      <c r="W4" s="206"/>
      <c r="X4" s="206"/>
      <c r="Y4" s="206"/>
      <c r="Z4" s="227"/>
      <c r="AA4" s="227"/>
      <c r="AB4" s="228"/>
      <c r="AC4" s="229"/>
      <c r="AD4" s="229"/>
      <c r="AE4" s="229"/>
    </row>
    <row r="5" s="1" customFormat="1" ht="18" customHeight="1" spans="2:31">
      <c r="B5" s="14" t="s">
        <v>10</v>
      </c>
      <c r="C5" s="15" t="s">
        <v>11</v>
      </c>
      <c r="D5" s="16" t="s">
        <v>12</v>
      </c>
      <c r="E5" s="17">
        <f>はなまるプラス併配!D6-アパートマンション!E5</f>
        <v>370</v>
      </c>
      <c r="F5" s="18">
        <v>445</v>
      </c>
      <c r="G5" s="19" t="str">
        <f t="shared" ref="G5:G19" si="0">IF(H5=TRUE,E5,"")</f>
        <v/>
      </c>
      <c r="H5" s="20" t="b">
        <v>0</v>
      </c>
      <c r="J5" s="120" t="s">
        <v>13</v>
      </c>
      <c r="K5" s="121" t="s">
        <v>14</v>
      </c>
      <c r="L5" s="19" t="s">
        <v>15</v>
      </c>
      <c r="M5" s="41">
        <f>はなまるプラス併配!R6-アパートマンション!M5</f>
        <v>300</v>
      </c>
      <c r="N5" s="122">
        <v>1002</v>
      </c>
      <c r="O5" s="19" t="str">
        <f t="shared" ref="O5:O19" si="1">IF(P5=TRUE,M5,"")</f>
        <v/>
      </c>
      <c r="P5" s="123" t="b">
        <v>0</v>
      </c>
      <c r="R5" s="207"/>
      <c r="S5" s="208"/>
      <c r="T5" s="208"/>
      <c r="U5" s="208"/>
      <c r="V5" s="208"/>
      <c r="W5" s="208"/>
      <c r="X5" s="208"/>
      <c r="Y5" s="208"/>
      <c r="Z5" s="208"/>
      <c r="AA5" s="208"/>
      <c r="AB5" s="230"/>
      <c r="AC5" s="229"/>
      <c r="AD5" s="229"/>
      <c r="AE5" s="229"/>
    </row>
    <row r="6" s="1" customFormat="1" ht="18" customHeight="1" spans="2:31">
      <c r="B6" s="14"/>
      <c r="C6" s="21"/>
      <c r="D6" s="22" t="s">
        <v>18</v>
      </c>
      <c r="E6" s="23"/>
      <c r="F6" s="24">
        <v>603</v>
      </c>
      <c r="G6" s="19" t="str">
        <f t="shared" si="0"/>
        <v/>
      </c>
      <c r="H6" s="25"/>
      <c r="J6" s="120"/>
      <c r="K6" s="121"/>
      <c r="L6" s="29" t="s">
        <v>19</v>
      </c>
      <c r="M6" s="41">
        <f>はなまるプラス併配!R7-アパートマンション!M6</f>
        <v>310</v>
      </c>
      <c r="N6" s="124">
        <v>877</v>
      </c>
      <c r="O6" s="19" t="str">
        <f t="shared" si="1"/>
        <v/>
      </c>
      <c r="P6" s="123" t="b">
        <v>0</v>
      </c>
      <c r="R6" s="209"/>
      <c r="S6" s="210"/>
      <c r="T6" s="210"/>
      <c r="U6" s="210"/>
      <c r="V6" s="210"/>
      <c r="W6" s="210"/>
      <c r="X6" s="210"/>
      <c r="Y6" s="210"/>
      <c r="Z6" s="210"/>
      <c r="AA6" s="210"/>
      <c r="AB6" s="231"/>
      <c r="AC6" s="229"/>
      <c r="AD6" s="229"/>
      <c r="AE6" s="229"/>
    </row>
    <row r="7" s="1" customFormat="1" ht="18" customHeight="1" spans="2:31">
      <c r="B7" s="14"/>
      <c r="C7" s="21"/>
      <c r="D7" s="22" t="s">
        <v>21</v>
      </c>
      <c r="E7" s="23"/>
      <c r="F7" s="26">
        <v>317</v>
      </c>
      <c r="G7" s="27" t="str">
        <f t="shared" si="0"/>
        <v/>
      </c>
      <c r="H7" s="28"/>
      <c r="J7" s="120"/>
      <c r="K7" s="121"/>
      <c r="L7" s="22" t="s">
        <v>22</v>
      </c>
      <c r="M7" s="125"/>
      <c r="N7" s="126">
        <v>705</v>
      </c>
      <c r="O7" s="27" t="str">
        <f t="shared" si="1"/>
        <v/>
      </c>
      <c r="P7" s="127"/>
      <c r="R7" s="205" t="s">
        <v>24</v>
      </c>
      <c r="S7" s="211"/>
      <c r="T7" s="211"/>
      <c r="U7" s="211"/>
      <c r="V7" s="211"/>
      <c r="W7" s="211"/>
      <c r="X7" s="211"/>
      <c r="Y7" s="211"/>
      <c r="Z7" s="232"/>
      <c r="AA7" s="232"/>
      <c r="AB7" s="233"/>
      <c r="AC7" s="229"/>
      <c r="AD7" s="229"/>
      <c r="AE7" s="229"/>
    </row>
    <row r="8" s="1" customFormat="1" ht="18" customHeight="1" spans="2:31">
      <c r="B8" s="14"/>
      <c r="C8" s="21"/>
      <c r="D8" s="29" t="s">
        <v>25</v>
      </c>
      <c r="E8" s="30">
        <f>はなまるプラス併配!D9-アパートマンション!E8</f>
        <v>410</v>
      </c>
      <c r="F8" s="29">
        <v>570</v>
      </c>
      <c r="G8" s="31" t="str">
        <f t="shared" si="0"/>
        <v/>
      </c>
      <c r="H8" s="32" t="b">
        <v>0</v>
      </c>
      <c r="J8" s="120"/>
      <c r="K8" s="128"/>
      <c r="L8" s="52" t="s">
        <v>26</v>
      </c>
      <c r="M8" s="53">
        <f>はなまるプラス併配!R9-アパートマンション!M8</f>
        <v>240</v>
      </c>
      <c r="N8" s="129">
        <v>521</v>
      </c>
      <c r="O8" s="97" t="str">
        <f t="shared" si="1"/>
        <v/>
      </c>
      <c r="P8" s="130" t="b">
        <v>0</v>
      </c>
      <c r="R8" s="207"/>
      <c r="S8" s="208"/>
      <c r="T8" s="208"/>
      <c r="U8" s="208"/>
      <c r="V8" s="208"/>
      <c r="W8" s="208"/>
      <c r="X8" s="208"/>
      <c r="Y8" s="208"/>
      <c r="Z8" s="208"/>
      <c r="AA8" s="208"/>
      <c r="AB8" s="230"/>
      <c r="AC8" s="229"/>
      <c r="AD8" s="229"/>
      <c r="AE8" s="229"/>
    </row>
    <row r="9" s="1" customFormat="1" ht="18" customHeight="1" spans="2:31">
      <c r="B9" s="14"/>
      <c r="C9" s="33"/>
      <c r="D9" s="34" t="s">
        <v>28</v>
      </c>
      <c r="E9" s="35">
        <f>はなまるプラス併配!D10-アパートマンション!E9</f>
        <v>330</v>
      </c>
      <c r="F9" s="34">
        <v>599</v>
      </c>
      <c r="G9" s="36" t="str">
        <f t="shared" si="0"/>
        <v/>
      </c>
      <c r="H9" s="37" t="b">
        <v>0</v>
      </c>
      <c r="J9" s="120"/>
      <c r="K9" s="121" t="s">
        <v>29</v>
      </c>
      <c r="L9" s="27" t="s">
        <v>30</v>
      </c>
      <c r="M9" s="39"/>
      <c r="N9" s="131">
        <v>745</v>
      </c>
      <c r="O9" s="27" t="str">
        <f t="shared" si="1"/>
        <v/>
      </c>
      <c r="P9" s="127"/>
      <c r="R9" s="209"/>
      <c r="S9" s="210"/>
      <c r="T9" s="210"/>
      <c r="U9" s="210"/>
      <c r="V9" s="210"/>
      <c r="W9" s="210"/>
      <c r="X9" s="210"/>
      <c r="Y9" s="210"/>
      <c r="Z9" s="210"/>
      <c r="AA9" s="210"/>
      <c r="AB9" s="231"/>
      <c r="AC9" s="229"/>
      <c r="AD9" s="229"/>
      <c r="AE9" s="229"/>
    </row>
    <row r="10" s="1" customFormat="1" ht="18" customHeight="1" spans="2:31">
      <c r="B10" s="14"/>
      <c r="C10" s="15" t="s">
        <v>16</v>
      </c>
      <c r="D10" s="38" t="s">
        <v>32</v>
      </c>
      <c r="E10" s="39"/>
      <c r="F10" s="38">
        <v>654</v>
      </c>
      <c r="G10" s="40" t="str">
        <f t="shared" si="0"/>
        <v/>
      </c>
      <c r="H10" s="25"/>
      <c r="J10" s="120"/>
      <c r="K10" s="121"/>
      <c r="L10" s="22" t="s">
        <v>33</v>
      </c>
      <c r="M10" s="132" t="s">
        <v>194</v>
      </c>
      <c r="N10" s="133">
        <v>558</v>
      </c>
      <c r="O10" s="40" t="str">
        <f t="shared" si="1"/>
        <v/>
      </c>
      <c r="P10" s="134"/>
      <c r="R10" s="205" t="s">
        <v>36</v>
      </c>
      <c r="S10" s="211"/>
      <c r="T10" s="211"/>
      <c r="U10" s="211"/>
      <c r="V10" s="211"/>
      <c r="W10" s="211"/>
      <c r="X10" s="211"/>
      <c r="Y10" s="211"/>
      <c r="Z10" s="232"/>
      <c r="AA10" s="232"/>
      <c r="AB10" s="233"/>
      <c r="AC10" s="229"/>
      <c r="AD10" s="229"/>
      <c r="AE10" s="229"/>
    </row>
    <row r="11" s="1" customFormat="1" ht="18" customHeight="1" spans="2:31">
      <c r="B11" s="14"/>
      <c r="C11" s="21"/>
      <c r="D11" s="29" t="s">
        <v>37</v>
      </c>
      <c r="E11" s="41">
        <f>はなまるプラス併配!D12-アパートマンション!E11</f>
        <v>190</v>
      </c>
      <c r="F11" s="29">
        <v>794</v>
      </c>
      <c r="G11" s="19" t="str">
        <f t="shared" si="0"/>
        <v/>
      </c>
      <c r="H11" s="32" t="b">
        <v>0</v>
      </c>
      <c r="J11" s="120"/>
      <c r="K11" s="121"/>
      <c r="L11" s="29" t="s">
        <v>38</v>
      </c>
      <c r="M11" s="30">
        <f>はなまるプラス併配!R12-アパートマンション!M11</f>
        <v>300</v>
      </c>
      <c r="N11" s="124">
        <v>627</v>
      </c>
      <c r="O11" s="19" t="str">
        <f t="shared" si="1"/>
        <v/>
      </c>
      <c r="P11" s="123" t="b">
        <v>0</v>
      </c>
      <c r="R11" s="207"/>
      <c r="S11" s="208"/>
      <c r="T11" s="208"/>
      <c r="U11" s="208"/>
      <c r="V11" s="208"/>
      <c r="W11" s="208"/>
      <c r="X11" s="208"/>
      <c r="Y11" s="208"/>
      <c r="Z11" s="208"/>
      <c r="AA11" s="208"/>
      <c r="AB11" s="230"/>
      <c r="AC11" s="229"/>
      <c r="AD11" s="229"/>
      <c r="AE11" s="229"/>
    </row>
    <row r="12" s="1" customFormat="1" ht="18" customHeight="1" spans="2:31">
      <c r="B12" s="14"/>
      <c r="C12" s="21"/>
      <c r="D12" s="22" t="s">
        <v>40</v>
      </c>
      <c r="E12" s="23"/>
      <c r="F12" s="24">
        <v>390</v>
      </c>
      <c r="G12" s="42" t="str">
        <f t="shared" si="0"/>
        <v/>
      </c>
      <c r="H12" s="43"/>
      <c r="J12" s="120"/>
      <c r="K12" s="121"/>
      <c r="L12" s="49" t="s">
        <v>41</v>
      </c>
      <c r="M12" s="135">
        <f>はなまるプラス併配!R13-アパートマンション!M12</f>
        <v>-60</v>
      </c>
      <c r="N12" s="136">
        <v>569</v>
      </c>
      <c r="O12" s="42" t="str">
        <f t="shared" si="1"/>
        <v/>
      </c>
      <c r="P12" s="123" t="b">
        <v>0</v>
      </c>
      <c r="R12" s="209"/>
      <c r="S12" s="210"/>
      <c r="T12" s="210"/>
      <c r="U12" s="210"/>
      <c r="V12" s="210"/>
      <c r="W12" s="210"/>
      <c r="X12" s="210"/>
      <c r="Y12" s="210"/>
      <c r="Z12" s="210"/>
      <c r="AA12" s="210"/>
      <c r="AB12" s="231"/>
      <c r="AC12" s="229"/>
      <c r="AD12" s="229"/>
      <c r="AE12" s="229"/>
    </row>
    <row r="13" s="1" customFormat="1" ht="18" customHeight="1" spans="2:31">
      <c r="B13" s="14"/>
      <c r="C13" s="21"/>
      <c r="D13" s="22" t="s">
        <v>43</v>
      </c>
      <c r="E13" s="23"/>
      <c r="F13" s="24">
        <v>332</v>
      </c>
      <c r="G13" s="42" t="str">
        <f t="shared" si="0"/>
        <v/>
      </c>
      <c r="H13" s="43"/>
      <c r="J13" s="120"/>
      <c r="K13" s="121"/>
      <c r="L13" s="49" t="s">
        <v>44</v>
      </c>
      <c r="M13" s="30">
        <f>はなまるプラス併配!R14-アパートマンション!M13</f>
        <v>390</v>
      </c>
      <c r="N13" s="136">
        <v>590</v>
      </c>
      <c r="O13" s="42" t="str">
        <f t="shared" si="1"/>
        <v/>
      </c>
      <c r="P13" s="123" t="b">
        <v>0</v>
      </c>
      <c r="R13" s="205" t="s">
        <v>46</v>
      </c>
      <c r="S13" s="206"/>
      <c r="T13" s="206"/>
      <c r="U13" s="206"/>
      <c r="V13" s="206"/>
      <c r="W13" s="206"/>
      <c r="X13" s="206"/>
      <c r="Y13" s="206"/>
      <c r="Z13" s="227"/>
      <c r="AA13" s="227"/>
      <c r="AB13" s="228"/>
      <c r="AC13" s="229"/>
      <c r="AD13" s="229"/>
      <c r="AE13" s="229"/>
    </row>
    <row r="14" s="1" customFormat="1" ht="18" customHeight="1" spans="2:31">
      <c r="B14" s="14"/>
      <c r="C14" s="33"/>
      <c r="D14" s="44" t="s">
        <v>47</v>
      </c>
      <c r="E14" s="45"/>
      <c r="F14" s="46">
        <v>203</v>
      </c>
      <c r="G14" s="47" t="str">
        <f t="shared" si="0"/>
        <v/>
      </c>
      <c r="H14" s="48"/>
      <c r="J14" s="120"/>
      <c r="K14" s="121"/>
      <c r="L14" s="22" t="s">
        <v>48</v>
      </c>
      <c r="M14" s="125"/>
      <c r="N14" s="133">
        <v>402</v>
      </c>
      <c r="O14" s="40" t="str">
        <f t="shared" si="1"/>
        <v/>
      </c>
      <c r="P14" s="127"/>
      <c r="R14" s="207"/>
      <c r="S14" s="208"/>
      <c r="T14" s="208"/>
      <c r="U14" s="208"/>
      <c r="V14" s="208"/>
      <c r="W14" s="208"/>
      <c r="X14" s="208"/>
      <c r="Y14" s="208"/>
      <c r="Z14" s="208"/>
      <c r="AA14" s="208"/>
      <c r="AB14" s="230"/>
      <c r="AC14" s="234"/>
      <c r="AD14" s="234"/>
      <c r="AE14" s="234"/>
    </row>
    <row r="15" s="1" customFormat="1" ht="18" customHeight="1" spans="2:31">
      <c r="B15" s="14"/>
      <c r="C15" s="15" t="s">
        <v>50</v>
      </c>
      <c r="D15" s="27" t="s">
        <v>51</v>
      </c>
      <c r="E15" s="39"/>
      <c r="F15" s="40">
        <v>570</v>
      </c>
      <c r="G15" s="42" t="str">
        <f t="shared" si="0"/>
        <v/>
      </c>
      <c r="H15" s="25"/>
      <c r="J15" s="120"/>
      <c r="K15" s="121"/>
      <c r="L15" s="49" t="s">
        <v>52</v>
      </c>
      <c r="M15" s="30">
        <f>はなまるプラス併配!R16-アパートマンション!M15</f>
        <v>420</v>
      </c>
      <c r="N15" s="136">
        <v>691</v>
      </c>
      <c r="O15" s="42" t="str">
        <f t="shared" si="1"/>
        <v/>
      </c>
      <c r="P15" s="123" t="b">
        <v>0</v>
      </c>
      <c r="R15" s="209"/>
      <c r="S15" s="210"/>
      <c r="T15" s="210"/>
      <c r="U15" s="210"/>
      <c r="V15" s="210"/>
      <c r="W15" s="210"/>
      <c r="X15" s="210"/>
      <c r="Y15" s="210"/>
      <c r="Z15" s="210"/>
      <c r="AA15" s="210"/>
      <c r="AB15" s="231"/>
      <c r="AC15" s="234"/>
      <c r="AD15" s="234"/>
      <c r="AE15" s="234"/>
    </row>
    <row r="16" s="1" customFormat="1" ht="18" customHeight="1" spans="2:31">
      <c r="B16" s="14"/>
      <c r="C16" s="21"/>
      <c r="D16" s="29" t="s">
        <v>54</v>
      </c>
      <c r="E16" s="41">
        <f>はなまるプラス併配!D17-アパートマンション!E16</f>
        <v>350</v>
      </c>
      <c r="F16" s="29">
        <v>839</v>
      </c>
      <c r="G16" s="42" t="str">
        <f t="shared" si="0"/>
        <v/>
      </c>
      <c r="H16" s="32" t="b">
        <v>0</v>
      </c>
      <c r="J16" s="120"/>
      <c r="K16" s="128"/>
      <c r="L16" s="52" t="s">
        <v>55</v>
      </c>
      <c r="M16" s="35">
        <f>はなまるプラス併配!R17-アパートマンション!M16</f>
        <v>460</v>
      </c>
      <c r="N16" s="137">
        <v>678</v>
      </c>
      <c r="O16" s="98" t="str">
        <f t="shared" si="1"/>
        <v/>
      </c>
      <c r="P16" s="130" t="b">
        <v>0</v>
      </c>
      <c r="R16" s="205" t="s">
        <v>58</v>
      </c>
      <c r="S16" s="211"/>
      <c r="T16" s="211"/>
      <c r="U16" s="211"/>
      <c r="V16" s="211"/>
      <c r="W16" s="211"/>
      <c r="X16" s="211"/>
      <c r="Y16" s="211"/>
      <c r="Z16" s="232"/>
      <c r="AA16" s="232"/>
      <c r="AB16" s="233"/>
      <c r="AC16" s="234"/>
      <c r="AD16" s="234"/>
      <c r="AE16" s="234"/>
    </row>
    <row r="17" s="1" customFormat="1" ht="18" customHeight="1" spans="2:28">
      <c r="B17" s="14"/>
      <c r="C17" s="21"/>
      <c r="D17" s="22" t="s">
        <v>59</v>
      </c>
      <c r="E17" s="23"/>
      <c r="F17" s="24">
        <v>400</v>
      </c>
      <c r="G17" s="24" t="str">
        <f t="shared" si="0"/>
        <v/>
      </c>
      <c r="H17" s="25"/>
      <c r="J17" s="120"/>
      <c r="K17" s="121" t="s">
        <v>60</v>
      </c>
      <c r="L17" s="27" t="s">
        <v>61</v>
      </c>
      <c r="M17" s="39"/>
      <c r="N17" s="138">
        <v>185</v>
      </c>
      <c r="O17" s="40" t="str">
        <f t="shared" si="1"/>
        <v/>
      </c>
      <c r="P17" s="127"/>
      <c r="R17" s="207"/>
      <c r="S17" s="208"/>
      <c r="T17" s="208"/>
      <c r="U17" s="208"/>
      <c r="V17" s="208"/>
      <c r="W17" s="208"/>
      <c r="X17" s="208"/>
      <c r="Y17" s="208"/>
      <c r="Z17" s="208"/>
      <c r="AA17" s="208"/>
      <c r="AB17" s="230"/>
    </row>
    <row r="18" s="1" customFormat="1" ht="18" customHeight="1" spans="2:31">
      <c r="B18" s="14"/>
      <c r="C18" s="21"/>
      <c r="D18" s="49" t="s">
        <v>63</v>
      </c>
      <c r="E18" s="30">
        <f>はなまるプラス併配!D19-アパートマンション!E18</f>
        <v>410</v>
      </c>
      <c r="F18" s="50">
        <v>567</v>
      </c>
      <c r="G18" s="42" t="str">
        <f t="shared" si="0"/>
        <v/>
      </c>
      <c r="H18" s="32" t="b">
        <v>0</v>
      </c>
      <c r="J18" s="120"/>
      <c r="K18" s="121"/>
      <c r="L18" s="31" t="s">
        <v>64</v>
      </c>
      <c r="M18" s="41">
        <f>はなまるプラス併配!R19-アパートマンション!M18</f>
        <v>400</v>
      </c>
      <c r="N18" s="139">
        <v>566</v>
      </c>
      <c r="O18" s="42" t="str">
        <f t="shared" si="1"/>
        <v/>
      </c>
      <c r="P18" s="123" t="b">
        <v>0</v>
      </c>
      <c r="R18" s="209"/>
      <c r="S18" s="210"/>
      <c r="T18" s="210"/>
      <c r="U18" s="210"/>
      <c r="V18" s="210"/>
      <c r="W18" s="210"/>
      <c r="X18" s="210"/>
      <c r="Y18" s="210"/>
      <c r="Z18" s="210"/>
      <c r="AA18" s="210"/>
      <c r="AB18" s="231"/>
      <c r="AC18" s="198"/>
      <c r="AD18" s="198"/>
      <c r="AE18" s="198"/>
    </row>
    <row r="19" s="1" customFormat="1" ht="18" customHeight="1" spans="2:31">
      <c r="B19" s="14"/>
      <c r="C19" s="21"/>
      <c r="D19" s="49" t="s">
        <v>66</v>
      </c>
      <c r="E19" s="30">
        <f>はなまるプラス併配!D20-アパートマンション!E19</f>
        <v>490</v>
      </c>
      <c r="F19" s="50">
        <v>597</v>
      </c>
      <c r="G19" s="51" t="str">
        <f t="shared" si="0"/>
        <v/>
      </c>
      <c r="H19" s="32" t="b">
        <v>0</v>
      </c>
      <c r="J19" s="120"/>
      <c r="K19" s="121"/>
      <c r="L19" s="140" t="s">
        <v>67</v>
      </c>
      <c r="M19" s="41">
        <f>はなまるプラス併配!R20-アパートマンション!M19</f>
        <v>480</v>
      </c>
      <c r="N19" s="141">
        <v>945</v>
      </c>
      <c r="O19" s="51" t="str">
        <f t="shared" si="1"/>
        <v/>
      </c>
      <c r="P19" s="142" t="b">
        <v>0</v>
      </c>
      <c r="R19" s="205" t="s">
        <v>70</v>
      </c>
      <c r="S19" s="212"/>
      <c r="T19" s="212"/>
      <c r="U19" s="212"/>
      <c r="V19" s="212"/>
      <c r="W19" s="212"/>
      <c r="X19" s="212"/>
      <c r="Y19" s="212"/>
      <c r="Z19" s="235"/>
      <c r="AA19" s="235"/>
      <c r="AB19" s="235"/>
      <c r="AC19" s="198"/>
      <c r="AD19" s="198"/>
      <c r="AE19" s="198"/>
    </row>
    <row r="20" s="1" customFormat="1" ht="18" customHeight="1" spans="2:31">
      <c r="B20" s="14"/>
      <c r="C20" s="33"/>
      <c r="D20" s="52" t="s">
        <v>71</v>
      </c>
      <c r="E20" s="53">
        <f>はなまるプラス併配!D21-アパートマンション!E20</f>
        <v>330</v>
      </c>
      <c r="F20" s="54">
        <v>469</v>
      </c>
      <c r="G20" s="55"/>
      <c r="H20" s="37" t="b">
        <v>0</v>
      </c>
      <c r="J20" s="143"/>
      <c r="K20" s="60"/>
      <c r="L20" s="61" t="s">
        <v>187</v>
      </c>
      <c r="M20" s="62">
        <f>SUM(M5:M16,M18:M19)</f>
        <v>3240</v>
      </c>
      <c r="N20" s="144">
        <f>SUM(N5:N19)</f>
        <v>9661</v>
      </c>
      <c r="O20" s="63"/>
      <c r="P20" s="145"/>
      <c r="R20" s="207"/>
      <c r="S20" s="208"/>
      <c r="T20" s="208"/>
      <c r="U20" s="208"/>
      <c r="V20" s="208"/>
      <c r="W20" s="208"/>
      <c r="X20" s="208"/>
      <c r="Y20" s="208"/>
      <c r="Z20" s="208"/>
      <c r="AA20" s="208"/>
      <c r="AB20" s="230"/>
      <c r="AC20" s="198"/>
      <c r="AD20" s="198"/>
      <c r="AE20" s="198"/>
    </row>
    <row r="21" s="1" customFormat="1" ht="18" customHeight="1" spans="2:31">
      <c r="B21" s="14"/>
      <c r="C21" s="15" t="s">
        <v>76</v>
      </c>
      <c r="D21" s="38" t="s">
        <v>77</v>
      </c>
      <c r="E21" s="39"/>
      <c r="F21" s="38">
        <v>796</v>
      </c>
      <c r="G21" s="40" t="str">
        <f t="shared" ref="G21:G28" si="2">IF(H21=TRUE,E21,"")</f>
        <v/>
      </c>
      <c r="H21" s="25"/>
      <c r="J21" s="146" t="s">
        <v>72</v>
      </c>
      <c r="K21" s="147" t="s">
        <v>73</v>
      </c>
      <c r="L21" s="27" t="s">
        <v>74</v>
      </c>
      <c r="M21" s="39"/>
      <c r="N21" s="138">
        <v>160</v>
      </c>
      <c r="O21" s="40" t="str">
        <f t="shared" ref="O21:O28" si="3">IF(P21=TRUE,M21,"")</f>
        <v/>
      </c>
      <c r="P21" s="127"/>
      <c r="R21" s="209"/>
      <c r="S21" s="210"/>
      <c r="T21" s="210"/>
      <c r="U21" s="210"/>
      <c r="V21" s="210"/>
      <c r="W21" s="210"/>
      <c r="X21" s="210"/>
      <c r="Y21" s="210"/>
      <c r="Z21" s="210"/>
      <c r="AA21" s="210"/>
      <c r="AB21" s="231"/>
      <c r="AC21" s="198"/>
      <c r="AD21" s="198"/>
      <c r="AE21" s="198"/>
    </row>
    <row r="22" s="1" customFormat="1" ht="18" customHeight="1" spans="2:31">
      <c r="B22" s="14"/>
      <c r="C22" s="21"/>
      <c r="D22" s="56" t="s">
        <v>80</v>
      </c>
      <c r="E22" s="23"/>
      <c r="F22" s="56">
        <v>851</v>
      </c>
      <c r="G22" s="29" t="str">
        <f t="shared" si="2"/>
        <v/>
      </c>
      <c r="H22" s="25"/>
      <c r="J22" s="146"/>
      <c r="K22" s="148"/>
      <c r="L22" s="34" t="s">
        <v>78</v>
      </c>
      <c r="M22" s="53">
        <f>はなまるプラス併配!R22-アパートマンション!M22</f>
        <v>1280</v>
      </c>
      <c r="N22" s="149">
        <v>2242</v>
      </c>
      <c r="O22" s="34" t="str">
        <f t="shared" si="3"/>
        <v/>
      </c>
      <c r="P22" s="150" t="b">
        <v>0</v>
      </c>
      <c r="R22" s="205" t="s">
        <v>84</v>
      </c>
      <c r="S22" s="212"/>
      <c r="T22" s="212"/>
      <c r="U22" s="212"/>
      <c r="V22" s="212"/>
      <c r="W22" s="212"/>
      <c r="X22" s="212"/>
      <c r="Y22" s="212"/>
      <c r="Z22" s="235"/>
      <c r="AA22" s="235"/>
      <c r="AB22" s="235"/>
      <c r="AC22" s="198"/>
      <c r="AD22" s="198"/>
      <c r="AE22" s="198"/>
    </row>
    <row r="23" s="1" customFormat="1" ht="18" customHeight="1" spans="2:31">
      <c r="B23" s="14"/>
      <c r="C23" s="21"/>
      <c r="D23" s="49" t="s">
        <v>85</v>
      </c>
      <c r="E23" s="30">
        <f>はなまるプラス併配!D24-アパートマンション!E23</f>
        <v>350</v>
      </c>
      <c r="F23" s="50">
        <v>502</v>
      </c>
      <c r="G23" s="40" t="str">
        <f t="shared" si="2"/>
        <v/>
      </c>
      <c r="H23" s="32" t="b">
        <v>0</v>
      </c>
      <c r="J23" s="146"/>
      <c r="K23" s="147" t="s">
        <v>81</v>
      </c>
      <c r="L23" s="40" t="s">
        <v>82</v>
      </c>
      <c r="M23" s="39"/>
      <c r="N23" s="138">
        <v>500</v>
      </c>
      <c r="O23" s="40" t="str">
        <f t="shared" si="3"/>
        <v/>
      </c>
      <c r="P23" s="127"/>
      <c r="R23" s="207"/>
      <c r="S23" s="208"/>
      <c r="T23" s="208"/>
      <c r="U23" s="208"/>
      <c r="V23" s="208"/>
      <c r="W23" s="208"/>
      <c r="X23" s="208"/>
      <c r="Y23" s="208"/>
      <c r="Z23" s="208"/>
      <c r="AA23" s="208"/>
      <c r="AB23" s="230"/>
      <c r="AC23" s="198"/>
      <c r="AD23" s="198"/>
      <c r="AE23" s="236"/>
    </row>
    <row r="24" s="1" customFormat="1" ht="18" customHeight="1" spans="2:31">
      <c r="B24" s="14"/>
      <c r="C24" s="21"/>
      <c r="D24" s="22" t="s">
        <v>88</v>
      </c>
      <c r="E24" s="23"/>
      <c r="F24" s="24">
        <v>530</v>
      </c>
      <c r="G24" s="24" t="str">
        <f t="shared" si="2"/>
        <v/>
      </c>
      <c r="H24" s="25"/>
      <c r="J24" s="146"/>
      <c r="K24" s="147"/>
      <c r="L24" s="22" t="s">
        <v>86</v>
      </c>
      <c r="M24" s="23"/>
      <c r="N24" s="133">
        <v>179</v>
      </c>
      <c r="O24" s="24" t="str">
        <f t="shared" si="3"/>
        <v/>
      </c>
      <c r="P24" s="151"/>
      <c r="R24" s="209"/>
      <c r="S24" s="210"/>
      <c r="T24" s="210"/>
      <c r="U24" s="210"/>
      <c r="V24" s="210"/>
      <c r="W24" s="210"/>
      <c r="X24" s="210"/>
      <c r="Y24" s="210"/>
      <c r="Z24" s="210"/>
      <c r="AA24" s="210"/>
      <c r="AB24" s="231"/>
      <c r="AE24" s="237"/>
    </row>
    <row r="25" s="1" customFormat="1" ht="18" customHeight="1" spans="2:31">
      <c r="B25" s="57"/>
      <c r="C25" s="58"/>
      <c r="D25" s="49" t="s">
        <v>91</v>
      </c>
      <c r="E25" s="30">
        <f>はなまるプラス併配!D26-アパートマンション!E25</f>
        <v>330</v>
      </c>
      <c r="F25" s="50">
        <v>461</v>
      </c>
      <c r="G25" s="56" t="str">
        <f t="shared" si="2"/>
        <v/>
      </c>
      <c r="H25" s="32" t="b">
        <v>0</v>
      </c>
      <c r="J25" s="146"/>
      <c r="K25" s="147"/>
      <c r="L25" s="56" t="s">
        <v>89</v>
      </c>
      <c r="M25" s="23"/>
      <c r="N25" s="152">
        <v>671</v>
      </c>
      <c r="O25" s="56" t="str">
        <f t="shared" si="3"/>
        <v/>
      </c>
      <c r="P25" s="28"/>
      <c r="R25" s="205" t="s">
        <v>94</v>
      </c>
      <c r="S25" s="213"/>
      <c r="T25" s="213"/>
      <c r="U25" s="213"/>
      <c r="V25" s="213"/>
      <c r="W25" s="213"/>
      <c r="X25" s="213"/>
      <c r="Y25" s="213"/>
      <c r="Z25" s="238"/>
      <c r="AA25" s="238"/>
      <c r="AB25" s="239"/>
      <c r="AC25" s="240"/>
      <c r="AD25" s="240"/>
      <c r="AE25" s="237"/>
    </row>
    <row r="26" s="1" customFormat="1" ht="18" customHeight="1" spans="2:34">
      <c r="B26" s="59"/>
      <c r="C26" s="60"/>
      <c r="D26" s="61" t="s">
        <v>187</v>
      </c>
      <c r="E26" s="62">
        <f>SUM(E5:E12,E15:E25)</f>
        <v>3560</v>
      </c>
      <c r="F26" s="63">
        <f>SUM(F5:F25)</f>
        <v>11489</v>
      </c>
      <c r="G26" s="64" t="str">
        <f t="shared" si="2"/>
        <v/>
      </c>
      <c r="H26" s="65"/>
      <c r="J26" s="146"/>
      <c r="K26" s="148"/>
      <c r="L26" s="52" t="s">
        <v>92</v>
      </c>
      <c r="M26" s="53">
        <f>はなまるプラス併配!R26-アパートマンション!M26</f>
        <v>330</v>
      </c>
      <c r="N26" s="137">
        <v>1241</v>
      </c>
      <c r="O26" s="54" t="str">
        <f t="shared" si="3"/>
        <v/>
      </c>
      <c r="P26" s="150" t="b">
        <v>0</v>
      </c>
      <c r="R26" s="207"/>
      <c r="S26" s="208"/>
      <c r="T26" s="208"/>
      <c r="U26" s="208"/>
      <c r="V26" s="208"/>
      <c r="W26" s="208"/>
      <c r="X26" s="208"/>
      <c r="Y26" s="208"/>
      <c r="Z26" s="208"/>
      <c r="AA26" s="208"/>
      <c r="AB26" s="230"/>
      <c r="AC26" s="240"/>
      <c r="AD26" s="240"/>
      <c r="AE26" s="237"/>
      <c r="AH26" s="244"/>
    </row>
    <row r="27" s="1" customFormat="1" ht="18" customHeight="1" spans="2:30">
      <c r="B27" s="66" t="s">
        <v>95</v>
      </c>
      <c r="C27" s="67" t="s">
        <v>96</v>
      </c>
      <c r="D27" s="27" t="s">
        <v>97</v>
      </c>
      <c r="E27" s="39"/>
      <c r="F27" s="40">
        <v>535</v>
      </c>
      <c r="G27" s="38" t="str">
        <f t="shared" si="2"/>
        <v/>
      </c>
      <c r="H27" s="25"/>
      <c r="J27" s="146"/>
      <c r="K27" s="147" t="s">
        <v>98</v>
      </c>
      <c r="L27" s="38" t="s">
        <v>99</v>
      </c>
      <c r="M27" s="39"/>
      <c r="N27" s="153">
        <v>270</v>
      </c>
      <c r="O27" s="38" t="str">
        <f t="shared" si="3"/>
        <v/>
      </c>
      <c r="P27" s="134"/>
      <c r="R27" s="209"/>
      <c r="S27" s="210"/>
      <c r="T27" s="210"/>
      <c r="U27" s="210"/>
      <c r="V27" s="210"/>
      <c r="W27" s="210"/>
      <c r="X27" s="210"/>
      <c r="Y27" s="210"/>
      <c r="Z27" s="210"/>
      <c r="AA27" s="210"/>
      <c r="AB27" s="231"/>
      <c r="AC27" s="214"/>
      <c r="AD27" s="214"/>
    </row>
    <row r="28" s="1" customFormat="1" ht="18" customHeight="1" spans="2:30">
      <c r="B28" s="66"/>
      <c r="C28" s="67"/>
      <c r="D28" s="31" t="s">
        <v>101</v>
      </c>
      <c r="E28" s="30">
        <f>はなまるプラス併配!D28-アパートマンション!E28</f>
        <v>700</v>
      </c>
      <c r="F28" s="42">
        <v>1105</v>
      </c>
      <c r="G28" s="68" t="str">
        <f t="shared" si="2"/>
        <v/>
      </c>
      <c r="H28" s="32" t="b">
        <v>0</v>
      </c>
      <c r="J28" s="146"/>
      <c r="K28" s="147"/>
      <c r="L28" s="154" t="s">
        <v>102</v>
      </c>
      <c r="M28" s="155"/>
      <c r="N28" s="156">
        <v>262</v>
      </c>
      <c r="O28" s="68" t="str">
        <f t="shared" si="3"/>
        <v/>
      </c>
      <c r="P28" s="157"/>
      <c r="R28" s="205" t="s">
        <v>109</v>
      </c>
      <c r="S28" s="212"/>
      <c r="T28" s="212"/>
      <c r="U28" s="212"/>
      <c r="V28" s="212"/>
      <c r="W28" s="212"/>
      <c r="X28" s="212"/>
      <c r="Y28" s="212"/>
      <c r="Z28" s="235"/>
      <c r="AA28" s="235"/>
      <c r="AB28" s="235"/>
      <c r="AC28" s="214"/>
      <c r="AD28" s="214"/>
    </row>
    <row r="29" s="1" customFormat="1" ht="18" customHeight="1" spans="2:30">
      <c r="B29" s="66"/>
      <c r="C29" s="69"/>
      <c r="D29" s="46" t="s">
        <v>104</v>
      </c>
      <c r="E29" s="45"/>
      <c r="F29" s="46">
        <v>364</v>
      </c>
      <c r="G29" s="70"/>
      <c r="H29" s="71"/>
      <c r="J29" s="158"/>
      <c r="K29" s="159" t="s">
        <v>187</v>
      </c>
      <c r="L29" s="160"/>
      <c r="M29" s="77">
        <f>SUM(M22,M25:M26)</f>
        <v>1610</v>
      </c>
      <c r="N29" s="161">
        <f>SUM(N21:N28)</f>
        <v>5525</v>
      </c>
      <c r="O29" s="78"/>
      <c r="P29" s="162"/>
      <c r="R29" s="207"/>
      <c r="S29" s="208"/>
      <c r="T29" s="208"/>
      <c r="U29" s="208"/>
      <c r="V29" s="208"/>
      <c r="W29" s="208"/>
      <c r="X29" s="208"/>
      <c r="Y29" s="208"/>
      <c r="Z29" s="208"/>
      <c r="AA29" s="208"/>
      <c r="AB29" s="230"/>
      <c r="AC29" s="214"/>
      <c r="AD29" s="214"/>
    </row>
    <row r="30" s="1" customFormat="1" ht="18" customHeight="1" spans="2:30">
      <c r="B30" s="66"/>
      <c r="C30" s="72" t="s">
        <v>110</v>
      </c>
      <c r="D30" s="19" t="s">
        <v>111</v>
      </c>
      <c r="E30" s="41">
        <f>はなまるプラス併配!D30-アパートマンション!E30</f>
        <v>830</v>
      </c>
      <c r="F30" s="19">
        <v>1460</v>
      </c>
      <c r="G30" s="42" t="str">
        <f t="shared" ref="G30:G35" si="4">IF(H30=TRUE,E30,"")</f>
        <v/>
      </c>
      <c r="H30" s="32" t="b">
        <v>0</v>
      </c>
      <c r="J30" s="163" t="s">
        <v>105</v>
      </c>
      <c r="K30" s="164" t="s">
        <v>106</v>
      </c>
      <c r="L30" s="31" t="s">
        <v>107</v>
      </c>
      <c r="M30" s="41">
        <f>はなまるプラス併配!R29-アパートマンション!M30</f>
        <v>390</v>
      </c>
      <c r="N30" s="139">
        <v>1046</v>
      </c>
      <c r="O30" s="42" t="str">
        <f t="shared" ref="O30:O35" si="5">IF(P30=TRUE,M30,"")</f>
        <v/>
      </c>
      <c r="P30" s="123" t="b">
        <v>0</v>
      </c>
      <c r="R30" s="209"/>
      <c r="S30" s="210"/>
      <c r="T30" s="210"/>
      <c r="U30" s="210"/>
      <c r="V30" s="210"/>
      <c r="W30" s="210"/>
      <c r="X30" s="210"/>
      <c r="Y30" s="210"/>
      <c r="Z30" s="210"/>
      <c r="AA30" s="210"/>
      <c r="AB30" s="231"/>
      <c r="AC30" s="214"/>
      <c r="AD30" s="214"/>
    </row>
    <row r="31" s="1" customFormat="1" ht="18" customHeight="1" spans="2:30">
      <c r="B31" s="66"/>
      <c r="C31" s="72"/>
      <c r="D31" s="29" t="s">
        <v>114</v>
      </c>
      <c r="E31" s="30">
        <f>はなまるプラス併配!D31-アパートマンション!E31</f>
        <v>410</v>
      </c>
      <c r="F31" s="29">
        <v>1495</v>
      </c>
      <c r="G31" s="56" t="str">
        <f t="shared" si="4"/>
        <v/>
      </c>
      <c r="H31" s="32" t="b">
        <v>0</v>
      </c>
      <c r="J31" s="163"/>
      <c r="K31" s="164"/>
      <c r="L31" s="56" t="s">
        <v>112</v>
      </c>
      <c r="M31" s="23"/>
      <c r="N31" s="152">
        <v>775</v>
      </c>
      <c r="O31" s="56" t="str">
        <f t="shared" si="5"/>
        <v/>
      </c>
      <c r="P31" s="151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</row>
    <row r="32" s="1" customFormat="1" ht="18" customHeight="1" spans="2:30">
      <c r="B32" s="66"/>
      <c r="C32" s="73"/>
      <c r="D32" s="34" t="s">
        <v>117</v>
      </c>
      <c r="E32" s="53">
        <f>はなまるプラス併配!D32-アパートマンション!E32</f>
        <v>740</v>
      </c>
      <c r="F32" s="34">
        <v>1483</v>
      </c>
      <c r="G32" s="46" t="str">
        <f t="shared" si="4"/>
        <v/>
      </c>
      <c r="H32" s="37" t="b">
        <v>0</v>
      </c>
      <c r="J32" s="163"/>
      <c r="K32" s="165"/>
      <c r="L32" s="44" t="s">
        <v>115</v>
      </c>
      <c r="M32" s="45"/>
      <c r="N32" s="166">
        <v>678</v>
      </c>
      <c r="O32" s="46" t="str">
        <f t="shared" si="5"/>
        <v/>
      </c>
      <c r="P32" s="167"/>
      <c r="R32" s="215" t="s">
        <v>126</v>
      </c>
      <c r="S32" s="216"/>
      <c r="T32" s="216"/>
      <c r="U32" s="216"/>
      <c r="V32" s="216"/>
      <c r="W32" s="216"/>
      <c r="X32" s="216"/>
      <c r="Y32" s="216"/>
      <c r="Z32" s="216"/>
      <c r="AA32" s="216"/>
      <c r="AB32" s="241"/>
      <c r="AC32" s="214"/>
      <c r="AD32" s="214"/>
    </row>
    <row r="33" s="1" customFormat="1" ht="18" customHeight="1" spans="2:30">
      <c r="B33" s="74"/>
      <c r="C33" s="75"/>
      <c r="D33" s="76" t="s">
        <v>187</v>
      </c>
      <c r="E33" s="77">
        <f>SUM(E27:E32)</f>
        <v>2680</v>
      </c>
      <c r="F33" s="78">
        <f>SUM(F27:F32)</f>
        <v>6442</v>
      </c>
      <c r="G33" s="79" t="str">
        <f t="shared" si="4"/>
        <v/>
      </c>
      <c r="H33" s="80"/>
      <c r="J33" s="163"/>
      <c r="K33" s="164" t="s">
        <v>118</v>
      </c>
      <c r="L33" s="31" t="s">
        <v>119</v>
      </c>
      <c r="M33" s="41">
        <f>はなまるプラス併配!R32-アパートマンション!M33</f>
        <v>260</v>
      </c>
      <c r="N33" s="139">
        <v>356</v>
      </c>
      <c r="O33" s="42" t="str">
        <f t="shared" si="5"/>
        <v/>
      </c>
      <c r="P33" s="123" t="b">
        <v>0</v>
      </c>
      <c r="R33" s="217"/>
      <c r="S33" s="218"/>
      <c r="T33" s="218"/>
      <c r="U33" s="218"/>
      <c r="V33" s="218"/>
      <c r="W33" s="218"/>
      <c r="X33" s="218"/>
      <c r="Y33" s="218"/>
      <c r="Z33" s="218"/>
      <c r="AA33" s="218"/>
      <c r="AB33" s="242"/>
      <c r="AC33" s="214"/>
      <c r="AD33" s="214"/>
    </row>
    <row r="34" ht="18" customHeight="1" spans="2:31">
      <c r="B34" s="81" t="s">
        <v>121</v>
      </c>
      <c r="C34" s="82" t="s">
        <v>122</v>
      </c>
      <c r="D34" s="31" t="s">
        <v>123</v>
      </c>
      <c r="E34" s="41">
        <f>はなまるプラス併配!D33-アパートマンション!E34</f>
        <v>200</v>
      </c>
      <c r="F34" s="42">
        <v>424</v>
      </c>
      <c r="G34" s="42" t="str">
        <f t="shared" si="4"/>
        <v/>
      </c>
      <c r="H34" s="32" t="b">
        <v>0</v>
      </c>
      <c r="J34" s="163"/>
      <c r="K34" s="164"/>
      <c r="L34" s="49" t="s">
        <v>124</v>
      </c>
      <c r="M34" s="30">
        <f>はなまるプラス併配!R33-アパートマンション!M34</f>
        <v>1930</v>
      </c>
      <c r="N34" s="136">
        <v>4437</v>
      </c>
      <c r="O34" s="50" t="str">
        <f t="shared" si="5"/>
        <v/>
      </c>
      <c r="P34" s="168" t="b">
        <v>0</v>
      </c>
      <c r="R34" s="217"/>
      <c r="S34" s="218"/>
      <c r="T34" s="218"/>
      <c r="U34" s="218"/>
      <c r="V34" s="218"/>
      <c r="W34" s="218"/>
      <c r="X34" s="218"/>
      <c r="Y34" s="218"/>
      <c r="Z34" s="218"/>
      <c r="AA34" s="218"/>
      <c r="AB34" s="242"/>
      <c r="AC34"/>
      <c r="AD34"/>
      <c r="AE34"/>
    </row>
    <row r="35" ht="18" customHeight="1" spans="2:31">
      <c r="B35" s="81"/>
      <c r="C35" s="82"/>
      <c r="D35" s="29" t="s">
        <v>127</v>
      </c>
      <c r="E35" s="30">
        <f>はなまるプラス併配!D34-アパートマンション!E35</f>
        <v>360</v>
      </c>
      <c r="F35" s="29">
        <v>1530</v>
      </c>
      <c r="G35" s="83" t="str">
        <f t="shared" si="4"/>
        <v/>
      </c>
      <c r="H35" s="32" t="b">
        <v>0</v>
      </c>
      <c r="J35" s="163"/>
      <c r="K35" s="169"/>
      <c r="L35" s="154" t="s">
        <v>128</v>
      </c>
      <c r="M35" s="170"/>
      <c r="N35" s="156">
        <v>980</v>
      </c>
      <c r="O35" s="83" t="str">
        <f t="shared" si="5"/>
        <v/>
      </c>
      <c r="P35" s="171"/>
      <c r="R35" s="217"/>
      <c r="S35" s="218"/>
      <c r="T35" s="218"/>
      <c r="U35" s="218"/>
      <c r="V35" s="218"/>
      <c r="W35" s="218"/>
      <c r="X35" s="218"/>
      <c r="Y35" s="218"/>
      <c r="Z35" s="218"/>
      <c r="AA35" s="218"/>
      <c r="AB35" s="242"/>
      <c r="AC35"/>
      <c r="AD35"/>
      <c r="AE35"/>
    </row>
    <row r="36" ht="18" customHeight="1" spans="2:31">
      <c r="B36" s="81"/>
      <c r="C36" s="82"/>
      <c r="D36" s="27" t="s">
        <v>130</v>
      </c>
      <c r="E36" s="39"/>
      <c r="F36" s="40">
        <v>908</v>
      </c>
      <c r="G36" s="70"/>
      <c r="H36" s="43"/>
      <c r="I36"/>
      <c r="J36" s="172"/>
      <c r="K36" s="173" t="s">
        <v>187</v>
      </c>
      <c r="L36" s="160"/>
      <c r="M36" s="62">
        <f>SUM(M30:M35)</f>
        <v>2580</v>
      </c>
      <c r="N36" s="63">
        <f>SUM(N30:N35)</f>
        <v>8272</v>
      </c>
      <c r="O36" s="78"/>
      <c r="P36" s="174"/>
      <c r="Q36"/>
      <c r="R36" s="217"/>
      <c r="S36" s="218"/>
      <c r="T36" s="218"/>
      <c r="U36" s="218"/>
      <c r="V36" s="218"/>
      <c r="W36" s="218"/>
      <c r="X36" s="218"/>
      <c r="Y36" s="218"/>
      <c r="Z36" s="218"/>
      <c r="AA36" s="218"/>
      <c r="AB36" s="242"/>
      <c r="AC36"/>
      <c r="AD36"/>
      <c r="AE36"/>
    </row>
    <row r="37" ht="18" customHeight="1" spans="2:31">
      <c r="B37" s="81"/>
      <c r="C37" s="82"/>
      <c r="D37" s="22" t="s">
        <v>135</v>
      </c>
      <c r="E37" s="23"/>
      <c r="F37" s="24">
        <v>232</v>
      </c>
      <c r="G37" s="38" t="str">
        <f t="shared" ref="G37:G44" si="6">IF(H37=TRUE,E37,"")</f>
        <v/>
      </c>
      <c r="H37" s="43"/>
      <c r="I37"/>
      <c r="J37" s="175" t="s">
        <v>131</v>
      </c>
      <c r="K37" s="176" t="s">
        <v>132</v>
      </c>
      <c r="L37" s="38" t="s">
        <v>133</v>
      </c>
      <c r="M37" s="39"/>
      <c r="N37" s="38">
        <v>164</v>
      </c>
      <c r="O37" s="38" t="str">
        <f t="shared" ref="O37:O44" si="7">IF(P37=TRUE,M37,"")</f>
        <v/>
      </c>
      <c r="P37" s="25"/>
      <c r="Q37"/>
      <c r="R37" s="217"/>
      <c r="S37" s="218"/>
      <c r="T37" s="218"/>
      <c r="U37" s="218"/>
      <c r="V37" s="218"/>
      <c r="W37" s="218"/>
      <c r="X37" s="218"/>
      <c r="Y37" s="218"/>
      <c r="Z37" s="218"/>
      <c r="AA37" s="218"/>
      <c r="AB37" s="242"/>
      <c r="AC37"/>
      <c r="AD37"/>
      <c r="AE37"/>
    </row>
    <row r="38" ht="18" customHeight="1" spans="2:30">
      <c r="B38" s="81"/>
      <c r="C38" s="82"/>
      <c r="D38" s="22" t="s">
        <v>138</v>
      </c>
      <c r="E38" s="23"/>
      <c r="F38" s="24">
        <v>148</v>
      </c>
      <c r="G38" s="50" t="str">
        <f t="shared" si="6"/>
        <v/>
      </c>
      <c r="H38" s="25"/>
      <c r="I38"/>
      <c r="J38" s="177"/>
      <c r="K38" s="176"/>
      <c r="L38" s="50" t="s">
        <v>136</v>
      </c>
      <c r="M38" s="30">
        <f>はなまるプラス併配!R36-アパートマンション!M38</f>
        <v>220</v>
      </c>
      <c r="N38" s="50">
        <v>263</v>
      </c>
      <c r="O38" s="50" t="str">
        <f t="shared" si="7"/>
        <v/>
      </c>
      <c r="P38" s="178" t="b">
        <v>0</v>
      </c>
      <c r="Q38"/>
      <c r="R38" s="217"/>
      <c r="S38" s="218"/>
      <c r="T38" s="218"/>
      <c r="U38" s="218"/>
      <c r="V38" s="218"/>
      <c r="W38" s="218"/>
      <c r="X38" s="218"/>
      <c r="Y38" s="218"/>
      <c r="Z38" s="218"/>
      <c r="AA38" s="218"/>
      <c r="AB38" s="242"/>
      <c r="AC38"/>
      <c r="AD38"/>
    </row>
    <row r="39" ht="18" customHeight="1" spans="2:30">
      <c r="B39" s="81"/>
      <c r="C39" s="82"/>
      <c r="D39" s="49" t="s">
        <v>141</v>
      </c>
      <c r="E39" s="30">
        <f>はなまるプラス併配!D38-アパートマンション!E39</f>
        <v>1410</v>
      </c>
      <c r="F39" s="50">
        <v>3250</v>
      </c>
      <c r="G39" s="56" t="str">
        <f t="shared" si="6"/>
        <v/>
      </c>
      <c r="H39" s="32" t="b">
        <v>0</v>
      </c>
      <c r="I39"/>
      <c r="J39" s="177"/>
      <c r="K39" s="176"/>
      <c r="L39" s="56" t="s">
        <v>139</v>
      </c>
      <c r="M39" s="23"/>
      <c r="N39" s="56">
        <v>898</v>
      </c>
      <c r="O39" s="56" t="str">
        <f t="shared" si="7"/>
        <v/>
      </c>
      <c r="P39" s="28"/>
      <c r="Q39" s="219"/>
      <c r="R39" s="217"/>
      <c r="S39" s="218"/>
      <c r="T39" s="218"/>
      <c r="U39" s="218"/>
      <c r="V39" s="218"/>
      <c r="W39" s="218"/>
      <c r="X39" s="218"/>
      <c r="Y39" s="218"/>
      <c r="Z39" s="218"/>
      <c r="AA39" s="218"/>
      <c r="AB39" s="242"/>
      <c r="AC39"/>
      <c r="AD39"/>
    </row>
    <row r="40" ht="18" customHeight="1" spans="2:30">
      <c r="B40" s="81"/>
      <c r="C40" s="84"/>
      <c r="D40" s="44" t="s">
        <v>144</v>
      </c>
      <c r="E40" s="45"/>
      <c r="F40" s="46">
        <v>500</v>
      </c>
      <c r="G40" s="54" t="str">
        <f t="shared" si="6"/>
        <v/>
      </c>
      <c r="H40" s="48"/>
      <c r="I40"/>
      <c r="J40" s="177"/>
      <c r="K40" s="176"/>
      <c r="L40" s="50" t="s">
        <v>142</v>
      </c>
      <c r="M40" s="30">
        <f>はなまるプラス併配!R38-アパートマンション!M40</f>
        <v>170</v>
      </c>
      <c r="N40" s="50">
        <v>213</v>
      </c>
      <c r="O40" s="50" t="str">
        <f t="shared" si="7"/>
        <v/>
      </c>
      <c r="P40" s="178" t="b">
        <v>0</v>
      </c>
      <c r="Q40" s="219"/>
      <c r="R40" s="217"/>
      <c r="S40" s="218"/>
      <c r="T40" s="218"/>
      <c r="U40" s="218"/>
      <c r="V40" s="218"/>
      <c r="W40" s="218"/>
      <c r="X40" s="218"/>
      <c r="Y40" s="218"/>
      <c r="Z40" s="218"/>
      <c r="AA40" s="218"/>
      <c r="AB40" s="242"/>
      <c r="AC40"/>
      <c r="AD40"/>
    </row>
    <row r="41" ht="18" customHeight="1" spans="2:31">
      <c r="B41" s="85"/>
      <c r="C41" s="86" t="s">
        <v>148</v>
      </c>
      <c r="D41" s="31" t="s">
        <v>149</v>
      </c>
      <c r="E41" s="41">
        <f>はなまるプラス併配!D40-アパートマンション!E41</f>
        <v>1120</v>
      </c>
      <c r="F41" s="42">
        <v>3537</v>
      </c>
      <c r="G41" s="40" t="str">
        <f t="shared" si="6"/>
        <v/>
      </c>
      <c r="H41" s="32" t="b">
        <v>0</v>
      </c>
      <c r="I41"/>
      <c r="J41" s="177"/>
      <c r="K41" s="176"/>
      <c r="L41" s="22" t="s">
        <v>145</v>
      </c>
      <c r="M41" s="23"/>
      <c r="N41" s="24">
        <v>890</v>
      </c>
      <c r="O41" s="24" t="str">
        <f t="shared" si="7"/>
        <v/>
      </c>
      <c r="P41" s="28"/>
      <c r="Q41" s="219"/>
      <c r="R41" s="217"/>
      <c r="S41" s="218"/>
      <c r="T41" s="218"/>
      <c r="U41" s="218"/>
      <c r="V41" s="218"/>
      <c r="W41" s="218"/>
      <c r="X41" s="218"/>
      <c r="Y41" s="218"/>
      <c r="Z41" s="218"/>
      <c r="AA41" s="218"/>
      <c r="AB41" s="242"/>
      <c r="AC41"/>
      <c r="AD41"/>
      <c r="AE41"/>
    </row>
    <row r="42" ht="18" customHeight="1" spans="2:30">
      <c r="B42" s="87"/>
      <c r="C42" s="60"/>
      <c r="D42" s="61" t="s">
        <v>187</v>
      </c>
      <c r="E42" s="62">
        <f>SUM(E34:E41)</f>
        <v>3090</v>
      </c>
      <c r="F42" s="63">
        <f>SUM(F34:F41)</f>
        <v>10529</v>
      </c>
      <c r="G42" s="83" t="str">
        <f t="shared" si="6"/>
        <v/>
      </c>
      <c r="H42" s="65"/>
      <c r="I42"/>
      <c r="J42" s="177"/>
      <c r="K42" s="176"/>
      <c r="L42" s="22" t="s">
        <v>150</v>
      </c>
      <c r="M42" s="23"/>
      <c r="N42" s="24">
        <v>1022</v>
      </c>
      <c r="O42" s="24" t="str">
        <f t="shared" si="7"/>
        <v/>
      </c>
      <c r="P42" s="179"/>
      <c r="R42" s="220"/>
      <c r="S42" s="221"/>
      <c r="T42" s="221"/>
      <c r="U42" s="221"/>
      <c r="V42" s="221"/>
      <c r="W42" s="221"/>
      <c r="X42" s="221"/>
      <c r="Y42" s="221"/>
      <c r="Z42" s="221"/>
      <c r="AA42" s="221"/>
      <c r="AB42" s="243"/>
      <c r="AC42"/>
      <c r="AD42"/>
    </row>
    <row r="43" ht="18" customHeight="1" spans="2:30">
      <c r="B43" s="88" t="s">
        <v>152</v>
      </c>
      <c r="C43" s="89" t="s">
        <v>153</v>
      </c>
      <c r="D43" s="27" t="s">
        <v>154</v>
      </c>
      <c r="E43" s="39"/>
      <c r="F43" s="40">
        <v>664</v>
      </c>
      <c r="G43" s="40" t="str">
        <f t="shared" si="6"/>
        <v/>
      </c>
      <c r="H43" s="90"/>
      <c r="J43" s="177"/>
      <c r="K43" s="180"/>
      <c r="L43" s="46" t="s">
        <v>155</v>
      </c>
      <c r="M43" s="45"/>
      <c r="N43" s="46">
        <v>163</v>
      </c>
      <c r="O43" s="46" t="str">
        <f t="shared" si="7"/>
        <v/>
      </c>
      <c r="P43" s="181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/>
      <c r="AD43"/>
    </row>
    <row r="44" ht="18" customHeight="1" spans="2:30">
      <c r="B44" s="88"/>
      <c r="C44" s="91"/>
      <c r="D44" s="49" t="s">
        <v>153</v>
      </c>
      <c r="E44" s="30">
        <f>はなまるプラス併配!D42-アパートマンション!E44</f>
        <v>110</v>
      </c>
      <c r="F44" s="50">
        <v>302</v>
      </c>
      <c r="G44" s="83" t="str">
        <f t="shared" si="6"/>
        <v/>
      </c>
      <c r="H44" s="32" t="b">
        <v>0</v>
      </c>
      <c r="J44" s="175"/>
      <c r="K44" s="182" t="s">
        <v>157</v>
      </c>
      <c r="L44" s="183" t="s">
        <v>158</v>
      </c>
      <c r="M44" s="39"/>
      <c r="N44" s="184">
        <v>1250</v>
      </c>
      <c r="O44" s="184" t="str">
        <f t="shared" si="7"/>
        <v/>
      </c>
      <c r="P44" s="185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/>
      <c r="AD44"/>
    </row>
    <row r="45" ht="18" customHeight="1" spans="2:51">
      <c r="B45" s="88"/>
      <c r="C45" s="92"/>
      <c r="D45" s="34" t="s">
        <v>160</v>
      </c>
      <c r="E45" s="53">
        <f>はなまるプラス併配!D43-アパートマンション!E45</f>
        <v>1140</v>
      </c>
      <c r="F45" s="34">
        <v>2478</v>
      </c>
      <c r="G45" s="70"/>
      <c r="H45" s="37" t="b">
        <v>0</v>
      </c>
      <c r="J45" s="186"/>
      <c r="K45" s="187" t="s">
        <v>187</v>
      </c>
      <c r="L45" s="160"/>
      <c r="M45" s="62">
        <f>SUM(M38,M40,M42)</f>
        <v>390</v>
      </c>
      <c r="N45" s="144">
        <f>SUM(N37:N44)</f>
        <v>4863</v>
      </c>
      <c r="O45" s="78"/>
      <c r="P45" s="188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/>
      <c r="AD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</row>
    <row r="46" ht="18" customHeight="1" spans="2:51">
      <c r="B46" s="88"/>
      <c r="C46" s="89" t="s">
        <v>165</v>
      </c>
      <c r="D46" s="31" t="s">
        <v>166</v>
      </c>
      <c r="E46" s="41">
        <f>はなまるプラス併配!D44-アパートマンション!E46</f>
        <v>580</v>
      </c>
      <c r="F46" s="42">
        <v>902</v>
      </c>
      <c r="G46" s="40" t="str">
        <f t="shared" ref="G46:G48" si="8">IF(H46=TRUE,E46,"")</f>
        <v/>
      </c>
      <c r="H46" s="32" t="b">
        <v>0</v>
      </c>
      <c r="J46" s="189" t="s">
        <v>192</v>
      </c>
      <c r="K46" s="190" t="s">
        <v>162</v>
      </c>
      <c r="L46" s="27" t="s">
        <v>163</v>
      </c>
      <c r="M46" s="39"/>
      <c r="N46" s="138">
        <v>644</v>
      </c>
      <c r="O46" s="40" t="str">
        <f t="shared" ref="O46:O48" si="9">IF(P46=TRUE,M46,"")</f>
        <v/>
      </c>
      <c r="P46" s="127"/>
      <c r="Q46"/>
      <c r="S46"/>
      <c r="T46"/>
      <c r="U46"/>
      <c r="V46"/>
      <c r="W46"/>
      <c r="X46"/>
      <c r="Y46"/>
      <c r="Z46"/>
      <c r="AA46"/>
      <c r="AB46"/>
      <c r="AC46"/>
      <c r="AD46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</row>
    <row r="47" ht="18" customHeight="1" spans="2:51">
      <c r="B47" s="93"/>
      <c r="C47" s="92"/>
      <c r="D47" s="52" t="s">
        <v>168</v>
      </c>
      <c r="E47" s="30">
        <f>はなまるプラス併配!D45-アパートマンション!E47</f>
        <v>480</v>
      </c>
      <c r="F47" s="54">
        <v>1720</v>
      </c>
      <c r="G47" s="24" t="str">
        <f t="shared" si="8"/>
        <v/>
      </c>
      <c r="H47" s="37" t="b">
        <v>0</v>
      </c>
      <c r="J47" s="189"/>
      <c r="K47" s="191"/>
      <c r="L47" s="46" t="s">
        <v>167</v>
      </c>
      <c r="M47" s="45"/>
      <c r="N47" s="166">
        <v>1056</v>
      </c>
      <c r="O47" s="46" t="str">
        <f t="shared" si="9"/>
        <v/>
      </c>
      <c r="P47" s="181"/>
      <c r="Q47"/>
      <c r="S47"/>
      <c r="T47"/>
      <c r="U47"/>
      <c r="V47"/>
      <c r="W47"/>
      <c r="X47"/>
      <c r="Y47"/>
      <c r="Z47"/>
      <c r="AA47"/>
      <c r="AB47"/>
      <c r="AC47"/>
      <c r="AD47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</row>
    <row r="48" ht="18" customHeight="1" spans="2:51">
      <c r="B48" s="94"/>
      <c r="C48" s="60"/>
      <c r="D48" s="61" t="s">
        <v>187</v>
      </c>
      <c r="E48" s="62">
        <f>SUM(E43:E47)</f>
        <v>2310</v>
      </c>
      <c r="F48" s="63">
        <f>SUM(F43:F47)</f>
        <v>6066</v>
      </c>
      <c r="G48" s="83" t="str">
        <f t="shared" si="8"/>
        <v/>
      </c>
      <c r="H48" s="65"/>
      <c r="J48" s="189"/>
      <c r="K48" s="192" t="s">
        <v>169</v>
      </c>
      <c r="L48" s="184" t="s">
        <v>170</v>
      </c>
      <c r="M48" s="132"/>
      <c r="N48" s="193">
        <v>871</v>
      </c>
      <c r="O48" s="193" t="str">
        <f t="shared" si="9"/>
        <v/>
      </c>
      <c r="P48" s="194"/>
      <c r="Q48"/>
      <c r="S48"/>
      <c r="T48"/>
      <c r="U48"/>
      <c r="V48"/>
      <c r="W48"/>
      <c r="X48"/>
      <c r="Y48"/>
      <c r="Z48"/>
      <c r="AA48"/>
      <c r="AB48"/>
      <c r="AC48"/>
      <c r="AD48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</row>
    <row r="49" ht="18" customHeight="1" spans="2:51">
      <c r="B49" s="95" t="s">
        <v>172</v>
      </c>
      <c r="C49" s="96" t="s">
        <v>173</v>
      </c>
      <c r="D49" s="97" t="s">
        <v>174</v>
      </c>
      <c r="E49" s="35">
        <f>はなまるプラス併配!D46-アパートマンション!E49</f>
        <v>30</v>
      </c>
      <c r="F49" s="98">
        <v>745</v>
      </c>
      <c r="G49" s="70"/>
      <c r="H49" s="37" t="b">
        <v>0</v>
      </c>
      <c r="J49" s="195"/>
      <c r="K49" s="196" t="s">
        <v>187</v>
      </c>
      <c r="L49" s="197"/>
      <c r="M49" s="62">
        <f>SUM(M46:M47)</f>
        <v>0</v>
      </c>
      <c r="N49" s="63">
        <f>SUM(N46:N48)</f>
        <v>2571</v>
      </c>
      <c r="O49" s="63"/>
      <c r="P49" s="65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</row>
    <row r="50" ht="18" customHeight="1" spans="2:31">
      <c r="B50" s="99"/>
      <c r="C50" s="100" t="s">
        <v>175</v>
      </c>
      <c r="D50" s="31" t="s">
        <v>176</v>
      </c>
      <c r="E50" s="41">
        <f>はなまるプラス併配!D47-アパートマンション!E50</f>
        <v>500</v>
      </c>
      <c r="F50" s="42">
        <v>763</v>
      </c>
      <c r="G50"/>
      <c r="H50" s="32" t="b">
        <v>0</v>
      </c>
      <c r="J50"/>
      <c r="K50"/>
      <c r="L50"/>
      <c r="M50"/>
      <c r="N50"/>
      <c r="O50"/>
      <c r="P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ht="18" customHeight="1" spans="2:31">
      <c r="B51" s="99"/>
      <c r="C51" s="101"/>
      <c r="D51" s="52" t="s">
        <v>178</v>
      </c>
      <c r="E51" s="53">
        <f>はなまるプラス併配!D48-アパートマンション!E51</f>
        <v>600</v>
      </c>
      <c r="F51" s="54">
        <v>1795</v>
      </c>
      <c r="G51" s="98"/>
      <c r="H51" s="37" t="b">
        <v>0</v>
      </c>
      <c r="J51" s="198"/>
      <c r="K51" s="198"/>
      <c r="L51" s="198"/>
      <c r="M51" s="198"/>
      <c r="N51" s="198"/>
      <c r="O51" s="198"/>
      <c r="P51" s="198"/>
      <c r="Q51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</row>
    <row r="52" ht="18" customHeight="1" spans="2:31">
      <c r="B52" s="102"/>
      <c r="C52" s="103" t="s">
        <v>179</v>
      </c>
      <c r="D52" s="19" t="s">
        <v>180</v>
      </c>
      <c r="E52" s="41">
        <f>はなまるプラス併配!D49-アパートマンション!E52</f>
        <v>420</v>
      </c>
      <c r="F52" s="19">
        <v>1407</v>
      </c>
      <c r="G52" s="19"/>
      <c r="H52" s="32" t="b">
        <v>0</v>
      </c>
      <c r="J52" s="198"/>
      <c r="K52" s="198"/>
      <c r="L52" s="198"/>
      <c r="M52" s="198"/>
      <c r="N52" s="198"/>
      <c r="O52" s="198"/>
      <c r="P52" s="198"/>
      <c r="Q52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</row>
    <row r="53" ht="18" customHeight="1" spans="2:31">
      <c r="B53" s="104"/>
      <c r="C53" s="60"/>
      <c r="D53" s="61" t="s">
        <v>187</v>
      </c>
      <c r="E53" s="62">
        <f>SUM(E49:E52)</f>
        <v>1550</v>
      </c>
      <c r="F53" s="63">
        <f>SUM(F49:F52)</f>
        <v>4710</v>
      </c>
      <c r="G53" s="63"/>
      <c r="H53" s="65"/>
      <c r="J53" s="198"/>
      <c r="K53" s="198"/>
      <c r="L53" s="198"/>
      <c r="M53" s="198"/>
      <c r="N53" s="198"/>
      <c r="O53" s="198"/>
      <c r="P53" s="198"/>
      <c r="Q5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</row>
    <row r="54" ht="18" customHeight="1" spans="10:31">
      <c r="J54" s="198"/>
      <c r="K54" s="198"/>
      <c r="L54" s="198"/>
      <c r="M54" s="198"/>
      <c r="N54" s="198"/>
      <c r="O54" s="198"/>
      <c r="P54" s="198"/>
      <c r="Q54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</row>
    <row r="55" ht="18" customHeight="1" spans="2:31">
      <c r="B55" s="105" t="s">
        <v>177</v>
      </c>
      <c r="C55" s="106"/>
      <c r="D55" s="106"/>
      <c r="E55" s="106"/>
      <c r="F55" s="106"/>
      <c r="G55" s="106"/>
      <c r="H55" s="107"/>
      <c r="I55" s="106" t="s">
        <v>183</v>
      </c>
      <c r="J55" s="106"/>
      <c r="K55" s="106"/>
      <c r="L55" s="106"/>
      <c r="M55" s="106"/>
      <c r="N55" s="106"/>
      <c r="O55" s="106"/>
      <c r="P55" s="106"/>
      <c r="Q55" s="107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</row>
    <row r="56" ht="17.1" customHeight="1" spans="2:26">
      <c r="B56" s="108"/>
      <c r="C56" s="109"/>
      <c r="D56" s="109"/>
      <c r="E56" s="109"/>
      <c r="F56" s="109"/>
      <c r="G56" s="109"/>
      <c r="H56" s="110"/>
      <c r="I56" s="109"/>
      <c r="J56" s="109"/>
      <c r="K56" s="109"/>
      <c r="L56" s="109"/>
      <c r="M56" s="109"/>
      <c r="N56" s="109"/>
      <c r="O56" s="109"/>
      <c r="P56" s="109"/>
      <c r="Q56" s="110"/>
      <c r="W56"/>
      <c r="X56"/>
      <c r="Y56"/>
      <c r="Z56"/>
    </row>
    <row r="57" ht="17.1" customHeight="1" spans="2:26">
      <c r="B57" s="108"/>
      <c r="C57" s="109"/>
      <c r="D57" s="109"/>
      <c r="E57" s="109"/>
      <c r="F57" s="109"/>
      <c r="G57" s="109"/>
      <c r="H57" s="110"/>
      <c r="I57" s="109"/>
      <c r="J57" s="109"/>
      <c r="K57" s="109"/>
      <c r="L57" s="109"/>
      <c r="M57" s="109"/>
      <c r="N57" s="109"/>
      <c r="O57" s="109"/>
      <c r="P57" s="109"/>
      <c r="Q57" s="110"/>
      <c r="W57"/>
      <c r="X57"/>
      <c r="Y57"/>
      <c r="Z57"/>
    </row>
    <row r="58" ht="17.1" customHeight="1" spans="2:26">
      <c r="B58" s="108"/>
      <c r="C58" s="109"/>
      <c r="D58" s="109"/>
      <c r="E58" s="109"/>
      <c r="F58" s="109"/>
      <c r="G58" s="109"/>
      <c r="H58" s="110"/>
      <c r="I58" s="109"/>
      <c r="J58" s="109"/>
      <c r="K58" s="109"/>
      <c r="L58" s="109"/>
      <c r="M58" s="109"/>
      <c r="N58" s="109"/>
      <c r="O58" s="109"/>
      <c r="P58" s="109"/>
      <c r="Q58" s="110"/>
      <c r="W58"/>
      <c r="X58"/>
      <c r="Y58"/>
      <c r="Z58"/>
    </row>
    <row r="59" ht="15.15" spans="2:26">
      <c r="B59" s="111"/>
      <c r="C59" s="112"/>
      <c r="D59" s="112"/>
      <c r="E59" s="112"/>
      <c r="F59" s="112"/>
      <c r="G59" s="112"/>
      <c r="H59" s="113"/>
      <c r="I59" s="112"/>
      <c r="J59" s="112"/>
      <c r="K59" s="112"/>
      <c r="L59" s="112"/>
      <c r="M59" s="112"/>
      <c r="N59" s="112"/>
      <c r="O59" s="112"/>
      <c r="P59" s="112"/>
      <c r="Q59" s="113"/>
      <c r="W59"/>
      <c r="X59"/>
      <c r="Y59"/>
      <c r="Z59"/>
    </row>
  </sheetData>
  <mergeCells count="54">
    <mergeCell ref="T1:U1"/>
    <mergeCell ref="W1:Y1"/>
    <mergeCell ref="P2:R2"/>
    <mergeCell ref="T2:U2"/>
    <mergeCell ref="V2:Y2"/>
    <mergeCell ref="Z2:AA2"/>
    <mergeCell ref="B4:C4"/>
    <mergeCell ref="J4:K4"/>
    <mergeCell ref="K29:L29"/>
    <mergeCell ref="K36:L36"/>
    <mergeCell ref="K45:L45"/>
    <mergeCell ref="K49:L49"/>
    <mergeCell ref="B5:B26"/>
    <mergeCell ref="B27:B33"/>
    <mergeCell ref="B34:B42"/>
    <mergeCell ref="B43:B48"/>
    <mergeCell ref="B49:B53"/>
    <mergeCell ref="C5:C9"/>
    <mergeCell ref="C10:C14"/>
    <mergeCell ref="C15:C20"/>
    <mergeCell ref="C21:C25"/>
    <mergeCell ref="C27:C29"/>
    <mergeCell ref="C30:C32"/>
    <mergeCell ref="C34:C40"/>
    <mergeCell ref="C43:C45"/>
    <mergeCell ref="C46:C47"/>
    <mergeCell ref="C50:C51"/>
    <mergeCell ref="J5:J20"/>
    <mergeCell ref="J21:J29"/>
    <mergeCell ref="J30:J36"/>
    <mergeCell ref="J37:J45"/>
    <mergeCell ref="J46:J49"/>
    <mergeCell ref="K5:K8"/>
    <mergeCell ref="K9:K16"/>
    <mergeCell ref="K17:K19"/>
    <mergeCell ref="K21:K22"/>
    <mergeCell ref="K23:K26"/>
    <mergeCell ref="K27:K28"/>
    <mergeCell ref="K30:K32"/>
    <mergeCell ref="K33:K35"/>
    <mergeCell ref="K37:K43"/>
    <mergeCell ref="K46:K47"/>
    <mergeCell ref="R5:AB6"/>
    <mergeCell ref="R8:AB9"/>
    <mergeCell ref="R11:AB12"/>
    <mergeCell ref="R14:AB15"/>
    <mergeCell ref="R17:AB18"/>
    <mergeCell ref="R20:AB21"/>
    <mergeCell ref="R23:AB24"/>
    <mergeCell ref="R26:AB27"/>
    <mergeCell ref="R32:AB42"/>
    <mergeCell ref="R29:AB30"/>
    <mergeCell ref="B55:H59"/>
    <mergeCell ref="I55:Q59"/>
  </mergeCells>
  <conditionalFormatting sqref="N4">
    <cfRule type="expression" dxfId="3" priority="1" stopIfTrue="1">
      <formula>$H$5=TRUE</formula>
    </cfRule>
  </conditionalFormatting>
  <conditionalFormatting sqref="G5">
    <cfRule type="expression" dxfId="3" priority="2" stopIfTrue="1">
      <formula>$P$5=TRUE</formula>
    </cfRule>
  </conditionalFormatting>
  <conditionalFormatting sqref="L5:P5">
    <cfRule type="expression" dxfId="3" priority="3" stopIfTrue="1">
      <formula>$P$5=TRUE</formula>
    </cfRule>
  </conditionalFormatting>
  <conditionalFormatting sqref="D6">
    <cfRule type="expression" dxfId="3" priority="4" stopIfTrue="1">
      <formula>$I$6=TRUE</formula>
    </cfRule>
  </conditionalFormatting>
  <conditionalFormatting sqref="E6">
    <cfRule type="expression" dxfId="3" priority="5" stopIfTrue="1">
      <formula>$J$6=TRUE</formula>
    </cfRule>
  </conditionalFormatting>
  <conditionalFormatting sqref="G6">
    <cfRule type="expression" dxfId="3" priority="6" stopIfTrue="1">
      <formula>$P$6=TRUE</formula>
    </cfRule>
  </conditionalFormatting>
  <conditionalFormatting sqref="L6:P6">
    <cfRule type="expression" dxfId="3" priority="7" stopIfTrue="1">
      <formula>$P$6=TRUE</formula>
    </cfRule>
  </conditionalFormatting>
  <conditionalFormatting sqref="D7">
    <cfRule type="expression" dxfId="3" priority="8" stopIfTrue="1">
      <formula>$I$7=TRUE</formula>
    </cfRule>
  </conditionalFormatting>
  <conditionalFormatting sqref="E7">
    <cfRule type="expression" dxfId="3" priority="9" stopIfTrue="1">
      <formula>$J$7=TRUE</formula>
    </cfRule>
  </conditionalFormatting>
  <conditionalFormatting sqref="G7">
    <cfRule type="expression" dxfId="3" priority="10" stopIfTrue="1">
      <formula>$P$7=TRUE</formula>
    </cfRule>
  </conditionalFormatting>
  <conditionalFormatting sqref="L7:P7">
    <cfRule type="expression" dxfId="3" priority="11" stopIfTrue="1">
      <formula>$P$7=TRUE</formula>
    </cfRule>
  </conditionalFormatting>
  <conditionalFormatting sqref="G8">
    <cfRule type="expression" dxfId="3" priority="12" stopIfTrue="1">
      <formula>$P$8=TRUE</formula>
    </cfRule>
  </conditionalFormatting>
  <conditionalFormatting sqref="L8:P8">
    <cfRule type="expression" dxfId="3" priority="13" stopIfTrue="1">
      <formula>$P$8=TRUE</formula>
    </cfRule>
  </conditionalFormatting>
  <conditionalFormatting sqref="G9">
    <cfRule type="expression" dxfId="3" priority="14" stopIfTrue="1">
      <formula>$P$9=TRUE</formula>
    </cfRule>
  </conditionalFormatting>
  <conditionalFormatting sqref="L9:P9">
    <cfRule type="expression" dxfId="3" priority="15" stopIfTrue="1">
      <formula>$P$9=TRUE</formula>
    </cfRule>
  </conditionalFormatting>
  <conditionalFormatting sqref="G10">
    <cfRule type="expression" dxfId="3" priority="16" stopIfTrue="1">
      <formula>$P$10=TRUE</formula>
    </cfRule>
  </conditionalFormatting>
  <conditionalFormatting sqref="M10">
    <cfRule type="expression" dxfId="3" priority="17" stopIfTrue="1">
      <formula>$P$9=TRUE</formula>
    </cfRule>
  </conditionalFormatting>
  <conditionalFormatting sqref="G11">
    <cfRule type="expression" dxfId="3" priority="18" stopIfTrue="1">
      <formula>$P$11=TRUE</formula>
    </cfRule>
  </conditionalFormatting>
  <conditionalFormatting sqref="L11:P11">
    <cfRule type="expression" dxfId="3" priority="19" stopIfTrue="1">
      <formula>$P$11=TRUE</formula>
    </cfRule>
  </conditionalFormatting>
  <conditionalFormatting sqref="D12:F12">
    <cfRule type="expression" dxfId="3" priority="20" stopIfTrue="1">
      <formula>$H$12=TRUE</formula>
    </cfRule>
  </conditionalFormatting>
  <conditionalFormatting sqref="G12">
    <cfRule type="expression" dxfId="3" priority="21" stopIfTrue="1">
      <formula>$P$12=TRUE</formula>
    </cfRule>
  </conditionalFormatting>
  <conditionalFormatting sqref="L12:P12">
    <cfRule type="expression" dxfId="3" priority="22" stopIfTrue="1">
      <formula>$P$12=TRUE</formula>
    </cfRule>
  </conditionalFormatting>
  <conditionalFormatting sqref="G13">
    <cfRule type="expression" dxfId="3" priority="23" stopIfTrue="1">
      <formula>$P$13=TRUE</formula>
    </cfRule>
  </conditionalFormatting>
  <conditionalFormatting sqref="L13:P13">
    <cfRule type="expression" dxfId="3" priority="24" stopIfTrue="1">
      <formula>$P$13=TRUE</formula>
    </cfRule>
  </conditionalFormatting>
  <conditionalFormatting sqref="G14">
    <cfRule type="expression" dxfId="3" priority="25" stopIfTrue="1">
      <formula>$P$14=TRUE</formula>
    </cfRule>
  </conditionalFormatting>
  <conditionalFormatting sqref="L14:P14">
    <cfRule type="expression" dxfId="3" priority="26" stopIfTrue="1">
      <formula>$P$14=TRUE</formula>
    </cfRule>
  </conditionalFormatting>
  <conditionalFormatting sqref="G15">
    <cfRule type="expression" dxfId="3" priority="29" stopIfTrue="1">
      <formula>$P$15=TRUE</formula>
    </cfRule>
  </conditionalFormatting>
  <conditionalFormatting sqref="L15:P15">
    <cfRule type="expression" dxfId="3" priority="30" stopIfTrue="1">
      <formula>$P$15=TRUE</formula>
    </cfRule>
  </conditionalFormatting>
  <conditionalFormatting sqref="G16">
    <cfRule type="expression" dxfId="3" priority="31" stopIfTrue="1">
      <formula>$P$16=TRUE</formula>
    </cfRule>
  </conditionalFormatting>
  <conditionalFormatting sqref="L16:P16">
    <cfRule type="expression" dxfId="3" priority="32" stopIfTrue="1">
      <formula>$P$16=TRUE</formula>
    </cfRule>
  </conditionalFormatting>
  <conditionalFormatting sqref="G18">
    <cfRule type="expression" dxfId="3" priority="33" stopIfTrue="1">
      <formula>$P$18=TRUE</formula>
    </cfRule>
  </conditionalFormatting>
  <conditionalFormatting sqref="L18:P18">
    <cfRule type="expression" dxfId="3" priority="34" stopIfTrue="1">
      <formula>$P$18=TRUE</formula>
    </cfRule>
  </conditionalFormatting>
  <conditionalFormatting sqref="G19">
    <cfRule type="expression" dxfId="3" priority="36" stopIfTrue="1">
      <formula>$P$19=TRUE</formula>
    </cfRule>
  </conditionalFormatting>
  <conditionalFormatting sqref="L19:P19">
    <cfRule type="expression" dxfId="3" priority="37" stopIfTrue="1">
      <formula>$P$19=TRUE</formula>
    </cfRule>
  </conditionalFormatting>
  <conditionalFormatting sqref="M21">
    <cfRule type="expression" dxfId="3" priority="38" stopIfTrue="1">
      <formula>$S$31=TRUE</formula>
    </cfRule>
  </conditionalFormatting>
  <conditionalFormatting sqref="G22">
    <cfRule type="expression" dxfId="3" priority="39" stopIfTrue="1">
      <formula>$P$22=TRUE</formula>
    </cfRule>
  </conditionalFormatting>
  <conditionalFormatting sqref="L22:P22">
    <cfRule type="expression" dxfId="3" priority="40" stopIfTrue="1">
      <formula>$P$22=TRUE</formula>
    </cfRule>
  </conditionalFormatting>
  <conditionalFormatting sqref="G25">
    <cfRule type="expression" dxfId="3" priority="41" stopIfTrue="1">
      <formula>$P$25=TRUE</formula>
    </cfRule>
  </conditionalFormatting>
  <conditionalFormatting sqref="M25">
    <cfRule type="expression" dxfId="3" priority="42" stopIfTrue="1">
      <formula>$Q$25=TRUE</formula>
    </cfRule>
  </conditionalFormatting>
  <conditionalFormatting sqref="G26">
    <cfRule type="expression" dxfId="3" priority="43" stopIfTrue="1">
      <formula>$P$26=TRUE</formula>
    </cfRule>
  </conditionalFormatting>
  <conditionalFormatting sqref="L26:P26">
    <cfRule type="expression" dxfId="3" priority="44" stopIfTrue="1">
      <formula>$P$26=TRUE</formula>
    </cfRule>
  </conditionalFormatting>
  <conditionalFormatting sqref="G30">
    <cfRule type="expression" dxfId="3" priority="45" stopIfTrue="1">
      <formula>$P$30=TRUE</formula>
    </cfRule>
  </conditionalFormatting>
  <conditionalFormatting sqref="L30:P30">
    <cfRule type="expression" dxfId="3" priority="46" stopIfTrue="1">
      <formula>$P$30=TRUE</formula>
    </cfRule>
  </conditionalFormatting>
  <conditionalFormatting sqref="G31">
    <cfRule type="expression" dxfId="3" priority="47" stopIfTrue="1">
      <formula>$P$31=TRUE</formula>
    </cfRule>
  </conditionalFormatting>
  <conditionalFormatting sqref="M31">
    <cfRule type="expression" dxfId="3" priority="48" stopIfTrue="1">
      <formula>$S$31=TRUE</formula>
    </cfRule>
  </conditionalFormatting>
  <conditionalFormatting sqref="G32">
    <cfRule type="expression" dxfId="3" priority="49" stopIfTrue="1">
      <formula>$P$32=TRUE</formula>
    </cfRule>
  </conditionalFormatting>
  <conditionalFormatting sqref="L32:P32">
    <cfRule type="expression" dxfId="3" priority="50" stopIfTrue="1">
      <formula>$P$32=TRUE</formula>
    </cfRule>
  </conditionalFormatting>
  <conditionalFormatting sqref="G33">
    <cfRule type="expression" dxfId="3" priority="51" stopIfTrue="1">
      <formula>$P$33=TRUE</formula>
    </cfRule>
  </conditionalFormatting>
  <conditionalFormatting sqref="L33:P33">
    <cfRule type="expression" dxfId="3" priority="52" stopIfTrue="1">
      <formula>$P$33=TRUE</formula>
    </cfRule>
  </conditionalFormatting>
  <conditionalFormatting sqref="G34">
    <cfRule type="expression" dxfId="3" priority="53" stopIfTrue="1">
      <formula>$P$34=TRUE</formula>
    </cfRule>
  </conditionalFormatting>
  <conditionalFormatting sqref="L34:P34">
    <cfRule type="expression" dxfId="3" priority="54" stopIfTrue="1">
      <formula>$P$34=TRUE</formula>
    </cfRule>
  </conditionalFormatting>
  <conditionalFormatting sqref="G35">
    <cfRule type="expression" dxfId="3" priority="55" stopIfTrue="1">
      <formula>$P$35=TRUE</formula>
    </cfRule>
  </conditionalFormatting>
  <conditionalFormatting sqref="L35:P35">
    <cfRule type="expression" dxfId="3" priority="56" stopIfTrue="1">
      <formula>$P$35=TRUE</formula>
    </cfRule>
  </conditionalFormatting>
  <conditionalFormatting sqref="D36:F36">
    <cfRule type="expression" dxfId="3" priority="57" stopIfTrue="1">
      <formula>$H$36=TRUE</formula>
    </cfRule>
  </conditionalFormatting>
  <conditionalFormatting sqref="D37:F37">
    <cfRule type="expression" dxfId="3" priority="58" stopIfTrue="1">
      <formula>$H$37=TRUE</formula>
    </cfRule>
  </conditionalFormatting>
  <conditionalFormatting sqref="L37">
    <cfRule type="expression" dxfId="3" priority="59" stopIfTrue="1">
      <formula>$P$37=TRUE</formula>
    </cfRule>
  </conditionalFormatting>
  <conditionalFormatting sqref="G38">
    <cfRule type="expression" dxfId="3" priority="60" stopIfTrue="1">
      <formula>$P$38=TRUE</formula>
    </cfRule>
  </conditionalFormatting>
  <conditionalFormatting sqref="L38:P38">
    <cfRule type="expression" dxfId="3" priority="61" stopIfTrue="1">
      <formula>$P$38=TRUE</formula>
    </cfRule>
  </conditionalFormatting>
  <conditionalFormatting sqref="L39">
    <cfRule type="expression" dxfId="3" priority="62" stopIfTrue="1">
      <formula>$P$39=TRUE</formula>
    </cfRule>
  </conditionalFormatting>
  <conditionalFormatting sqref="D40:F40">
    <cfRule type="expression" dxfId="3" priority="63" stopIfTrue="1">
      <formula>$H$40=TRUE</formula>
    </cfRule>
  </conditionalFormatting>
  <conditionalFormatting sqref="G40">
    <cfRule type="expression" dxfId="3" priority="64" stopIfTrue="1">
      <formula>$P$40=TRUE</formula>
    </cfRule>
  </conditionalFormatting>
  <conditionalFormatting sqref="L40:P40">
    <cfRule type="expression" dxfId="3" priority="65" stopIfTrue="1">
      <formula>$P$40=TRUE</formula>
    </cfRule>
  </conditionalFormatting>
  <conditionalFormatting sqref="D43:F43">
    <cfRule type="expression" dxfId="3" priority="66" stopIfTrue="1">
      <formula>$H$43=TRUE</formula>
    </cfRule>
  </conditionalFormatting>
  <conditionalFormatting sqref="L43:M43">
    <cfRule type="expression" dxfId="3" priority="67" stopIfTrue="1">
      <formula>$P$43=TRUE</formula>
    </cfRule>
  </conditionalFormatting>
  <conditionalFormatting sqref="L44:M44">
    <cfRule type="expression" dxfId="3" priority="68" stopIfTrue="1">
      <formula>$P$44=TRUE</formula>
    </cfRule>
  </conditionalFormatting>
  <conditionalFormatting sqref="G46">
    <cfRule type="expression" dxfId="3" priority="69" stopIfTrue="1">
      <formula>$P$46=TRUE</formula>
    </cfRule>
  </conditionalFormatting>
  <conditionalFormatting sqref="L46:P46">
    <cfRule type="expression" dxfId="3" priority="70" stopIfTrue="1">
      <formula>$P$46=TRUE</formula>
    </cfRule>
  </conditionalFormatting>
  <conditionalFormatting sqref="G47">
    <cfRule type="expression" dxfId="3" priority="71" stopIfTrue="1">
      <formula>$P$47=TRUE</formula>
    </cfRule>
  </conditionalFormatting>
  <conditionalFormatting sqref="L47:O47">
    <cfRule type="expression" dxfId="3" priority="72" stopIfTrue="1">
      <formula>$P$47=TRUE</formula>
    </cfRule>
  </conditionalFormatting>
  <conditionalFormatting sqref="M23:M24">
    <cfRule type="expression" dxfId="3" priority="73" stopIfTrue="1">
      <formula>$S$31=TRUE</formula>
    </cfRule>
  </conditionalFormatting>
  <conditionalFormatting sqref="M27:M28">
    <cfRule type="expression" dxfId="3" priority="74" stopIfTrue="1">
      <formula>$S$31=TRUE</formula>
    </cfRule>
  </conditionalFormatting>
  <conditionalFormatting sqref="D5:F5 H5">
    <cfRule type="expression" dxfId="3" priority="75" stopIfTrue="1">
      <formula>$H$5=TRUE</formula>
    </cfRule>
  </conditionalFormatting>
  <conditionalFormatting sqref="F6 H6">
    <cfRule type="expression" dxfId="3" priority="77" stopIfTrue="1">
      <formula>$H$6=TRUE</formula>
    </cfRule>
  </conditionalFormatting>
  <conditionalFormatting sqref="F7 H7">
    <cfRule type="expression" dxfId="3" priority="79" stopIfTrue="1">
      <formula>$H$7=TRUE</formula>
    </cfRule>
  </conditionalFormatting>
  <conditionalFormatting sqref="D8:F8 H8">
    <cfRule type="expression" dxfId="3" priority="81" stopIfTrue="1">
      <formula>$H$8=TRUE</formula>
    </cfRule>
  </conditionalFormatting>
  <conditionalFormatting sqref="D9:F9 H9">
    <cfRule type="expression" dxfId="3" priority="83" stopIfTrue="1">
      <formula>$H$9=TRUE</formula>
    </cfRule>
  </conditionalFormatting>
  <conditionalFormatting sqref="D10:F10 H10">
    <cfRule type="expression" dxfId="3" priority="84" stopIfTrue="1">
      <formula>$H$10=TRUE</formula>
    </cfRule>
  </conditionalFormatting>
  <conditionalFormatting sqref="L10 N10:P10">
    <cfRule type="expression" dxfId="3" priority="85" stopIfTrue="1">
      <formula>$P$10=TRUE</formula>
    </cfRule>
  </conditionalFormatting>
  <conditionalFormatting sqref="D11:F11 H11">
    <cfRule type="expression" dxfId="3" priority="87" stopIfTrue="1">
      <formula>$H$11=TRUE</formula>
    </cfRule>
  </conditionalFormatting>
  <conditionalFormatting sqref="D15:F15 H15">
    <cfRule type="expression" dxfId="3" priority="90" stopIfTrue="1">
      <formula>$H$15=TRUE</formula>
    </cfRule>
  </conditionalFormatting>
  <conditionalFormatting sqref="D16:F16 H16">
    <cfRule type="expression" dxfId="3" priority="92" stopIfTrue="1">
      <formula>$H$16=TRUE</formula>
    </cfRule>
  </conditionalFormatting>
  <conditionalFormatting sqref="D17:F17 H17">
    <cfRule type="expression" dxfId="3" priority="94" stopIfTrue="1">
      <formula>$H$17=TRUE</formula>
    </cfRule>
  </conditionalFormatting>
  <conditionalFormatting sqref="D18:F18 H18">
    <cfRule type="expression" dxfId="3" priority="95" stopIfTrue="1">
      <formula>$H$18=TRUE</formula>
    </cfRule>
  </conditionalFormatting>
  <conditionalFormatting sqref="D19:F19 H19">
    <cfRule type="expression" dxfId="3" priority="96" stopIfTrue="1">
      <formula>$H$19=TRUE</formula>
    </cfRule>
  </conditionalFormatting>
  <conditionalFormatting sqref="D20:F20 H20:I20">
    <cfRule type="expression" dxfId="3" priority="97" stopIfTrue="1">
      <formula>$H$20=TRUE</formula>
    </cfRule>
  </conditionalFormatting>
  <conditionalFormatting sqref="D21:F21 H21">
    <cfRule type="expression" dxfId="3" priority="99" stopIfTrue="1">
      <formula>$H$21=TRUE</formula>
    </cfRule>
  </conditionalFormatting>
  <conditionalFormatting sqref="D22:F22 H22">
    <cfRule type="expression" dxfId="3" priority="101" stopIfTrue="1">
      <formula>$H$22=TRUE</formula>
    </cfRule>
  </conditionalFormatting>
  <conditionalFormatting sqref="D23:F23 H23">
    <cfRule type="expression" dxfId="3" priority="103" stopIfTrue="1">
      <formula>$H$23=TRUE</formula>
    </cfRule>
  </conditionalFormatting>
  <conditionalFormatting sqref="D24:F24 H24">
    <cfRule type="expression" dxfId="3" priority="104" stopIfTrue="1">
      <formula>$H$24=TRUE</formula>
    </cfRule>
  </conditionalFormatting>
  <conditionalFormatting sqref="D25:F25 H25">
    <cfRule type="expression" dxfId="3" priority="105" stopIfTrue="1">
      <formula>$H$25=TRUE</formula>
    </cfRule>
  </conditionalFormatting>
  <conditionalFormatting sqref="L25 N25:O25">
    <cfRule type="expression" dxfId="3" priority="106" stopIfTrue="1">
      <formula>$P$25=TRUE</formula>
    </cfRule>
  </conditionalFormatting>
  <conditionalFormatting sqref="D27:F27 H27">
    <cfRule type="expression" dxfId="3" priority="107" stopIfTrue="1">
      <formula>$H$27=TRUE</formula>
    </cfRule>
  </conditionalFormatting>
  <conditionalFormatting sqref="D28:F28 H28">
    <cfRule type="expression" dxfId="3" priority="108" stopIfTrue="1">
      <formula>$H$28=TRUE</formula>
    </cfRule>
  </conditionalFormatting>
  <conditionalFormatting sqref="D29:F29 H29">
    <cfRule type="expression" dxfId="3" priority="109" stopIfTrue="1">
      <formula>$H$29=TRUE</formula>
    </cfRule>
  </conditionalFormatting>
  <conditionalFormatting sqref="D30:F30 H30">
    <cfRule type="expression" dxfId="3" priority="110" stopIfTrue="1">
      <formula>$H$30=TRUE</formula>
    </cfRule>
  </conditionalFormatting>
  <conditionalFormatting sqref="D31:F31 H31">
    <cfRule type="expression" dxfId="3" priority="111" stopIfTrue="1">
      <formula>$H$31=TRUE</formula>
    </cfRule>
  </conditionalFormatting>
  <conditionalFormatting sqref="L31 N31:O31">
    <cfRule type="expression" dxfId="3" priority="112" stopIfTrue="1">
      <formula>$P$31=TRUE</formula>
    </cfRule>
  </conditionalFormatting>
  <conditionalFormatting sqref="D32:F32 H32">
    <cfRule type="expression" dxfId="3" priority="113" stopIfTrue="1">
      <formula>$H$32=TRUE</formula>
    </cfRule>
  </conditionalFormatting>
  <conditionalFormatting sqref="D34:F34 H34">
    <cfRule type="expression" dxfId="3" priority="114" stopIfTrue="1">
      <formula>$H$34=TRUE</formula>
    </cfRule>
  </conditionalFormatting>
  <conditionalFormatting sqref="D35:F35 H35">
    <cfRule type="expression" dxfId="3" priority="115" stopIfTrue="1">
      <formula>$H$35=TRUE</formula>
    </cfRule>
  </conditionalFormatting>
  <conditionalFormatting sqref="D38:F38 H38">
    <cfRule type="expression" dxfId="3" priority="116" stopIfTrue="1">
      <formula>$H$38=TRUE</formula>
    </cfRule>
  </conditionalFormatting>
  <conditionalFormatting sqref="D39:F39 H39">
    <cfRule type="expression" dxfId="3" priority="117" stopIfTrue="1">
      <formula>$H$39=TRUE</formula>
    </cfRule>
  </conditionalFormatting>
  <conditionalFormatting sqref="D41:F41 H41">
    <cfRule type="expression" dxfId="3" priority="118" stopIfTrue="1">
      <formula>$H$41=TRUE</formula>
    </cfRule>
  </conditionalFormatting>
  <conditionalFormatting sqref="D44:F44 H44">
    <cfRule type="expression" dxfId="3" priority="119" stopIfTrue="1">
      <formula>$H$44=TRUE</formula>
    </cfRule>
  </conditionalFormatting>
  <conditionalFormatting sqref="D45:F45 H45">
    <cfRule type="expression" dxfId="3" priority="120" stopIfTrue="1">
      <formula>$H$45=TRUE</formula>
    </cfRule>
  </conditionalFormatting>
  <conditionalFormatting sqref="D46:F46 H46">
    <cfRule type="expression" dxfId="3" priority="121" stopIfTrue="1">
      <formula>$H$46=TRUE</formula>
    </cfRule>
  </conditionalFormatting>
  <conditionalFormatting sqref="D47:F47 H47">
    <cfRule type="expression" dxfId="3" priority="122" stopIfTrue="1">
      <formula>$H$47=TRUE</formula>
    </cfRule>
  </conditionalFormatting>
  <conditionalFormatting sqref="D49:F49 H49">
    <cfRule type="expression" dxfId="3" priority="123" stopIfTrue="1">
      <formula>$H$49=TRUE</formula>
    </cfRule>
  </conditionalFormatting>
  <conditionalFormatting sqref="D50:F50 H50">
    <cfRule type="expression" dxfId="3" priority="124" stopIfTrue="1">
      <formula>$H$50=TRUE</formula>
    </cfRule>
  </conditionalFormatting>
  <conditionalFormatting sqref="D51:F51 H51">
    <cfRule type="expression" dxfId="3" priority="125" stopIfTrue="1">
      <formula>$H$51=TRUE</formula>
    </cfRule>
  </conditionalFormatting>
  <conditionalFormatting sqref="D52:F52 H52">
    <cfRule type="expression" dxfId="3" priority="126" stopIfTrue="1">
      <formula>$H$52=TRUE</formula>
    </cfRule>
  </conditionalFormatting>
  <pageMargins left="0.75" right="0.75" top="1" bottom="1" header="0.5" footer="0.5"/>
  <pageSetup paperSize="8" scale="70" orientation="landscape" horizontalDpi="1200" verticalDpi="12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name="Check Box 2061" r:id="rId3">
              <controlPr defaultSize="0">
                <anchor moveWithCells="1" sizeWithCells="1">
                  <from>
                    <xdr:col>7</xdr:col>
                    <xdr:colOff>57150</xdr:colOff>
                    <xdr:row>7</xdr:row>
                    <xdr:rowOff>9525</xdr:rowOff>
                  </from>
                  <to>
                    <xdr:col>7</xdr:col>
                    <xdr:colOff>66675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2066" r:id="rId4">
              <controlPr defaultSize="0">
                <anchor moveWithCells="1" sizeWithCells="1">
                  <from>
                    <xdr:col>7</xdr:col>
                    <xdr:colOff>57150</xdr:colOff>
                    <xdr:row>14</xdr:row>
                    <xdr:rowOff>9525</xdr:rowOff>
                  </from>
                  <to>
                    <xdr:col>7</xdr:col>
                    <xdr:colOff>66675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2068" r:id="rId5">
              <controlPr defaultSize="0">
                <anchor moveWithCells="1" sizeWithCells="1">
                  <from>
                    <xdr:col>7</xdr:col>
                    <xdr:colOff>57150</xdr:colOff>
                    <xdr:row>16</xdr:row>
                    <xdr:rowOff>9525</xdr:rowOff>
                  </from>
                  <to>
                    <xdr:col>7</xdr:col>
                    <xdr:colOff>66675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2069" r:id="rId6">
              <controlPr defaultSize="0">
                <anchor moveWithCells="1" sizeWithCells="1">
                  <from>
                    <xdr:col>7</xdr:col>
                    <xdr:colOff>57150</xdr:colOff>
                    <xdr:row>17</xdr:row>
                    <xdr:rowOff>9525</xdr:rowOff>
                  </from>
                  <to>
                    <xdr:col>7</xdr:col>
                    <xdr:colOff>66675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2070" r:id="rId7">
              <controlPr defaultSize="0">
                <anchor moveWithCells="1" sizeWithCells="1">
                  <from>
                    <xdr:col>7</xdr:col>
                    <xdr:colOff>57150</xdr:colOff>
                    <xdr:row>18</xdr:row>
                    <xdr:rowOff>9525</xdr:rowOff>
                  </from>
                  <to>
                    <xdr:col>7</xdr:col>
                    <xdr:colOff>66675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2073" r:id="rId8">
              <controlPr defaultSize="0">
                <anchor moveWithCells="1" sizeWithCells="1">
                  <from>
                    <xdr:col>7</xdr:col>
                    <xdr:colOff>57150</xdr:colOff>
                    <xdr:row>21</xdr:row>
                    <xdr:rowOff>9525</xdr:rowOff>
                  </from>
                  <to>
                    <xdr:col>7</xdr:col>
                    <xdr:colOff>66675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2075" r:id="rId9">
              <controlPr defaultSize="0">
                <anchor moveWithCells="1" sizeWithCells="1">
                  <from>
                    <xdr:col>7</xdr:col>
                    <xdr:colOff>57150</xdr:colOff>
                    <xdr:row>23</xdr:row>
                    <xdr:rowOff>9525</xdr:rowOff>
                  </from>
                  <to>
                    <xdr:col>7</xdr:col>
                    <xdr:colOff>66675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2077" r:id="rId10">
              <controlPr defaultSize="0">
                <anchor moveWithCells="1" sizeWithCells="1">
                  <from>
                    <xdr:col>7</xdr:col>
                    <xdr:colOff>57150</xdr:colOff>
                    <xdr:row>26</xdr:row>
                    <xdr:rowOff>9525</xdr:rowOff>
                  </from>
                  <to>
                    <xdr:col>7</xdr:col>
                    <xdr:colOff>66675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2079" r:id="rId11">
              <controlPr defaultSize="0">
                <anchor moveWithCells="1" sizeWithCells="1">
                  <from>
                    <xdr:col>7</xdr:col>
                    <xdr:colOff>57150</xdr:colOff>
                    <xdr:row>28</xdr:row>
                    <xdr:rowOff>9525</xdr:rowOff>
                  </from>
                  <to>
                    <xdr:col>7</xdr:col>
                    <xdr:colOff>66675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2080" r:id="rId12">
              <controlPr defaultSize="0">
                <anchor moveWithCells="1" sizeWithCells="1">
                  <from>
                    <xdr:col>7</xdr:col>
                    <xdr:colOff>57150</xdr:colOff>
                    <xdr:row>29</xdr:row>
                    <xdr:rowOff>9525</xdr:rowOff>
                  </from>
                  <to>
                    <xdr:col>7</xdr:col>
                    <xdr:colOff>66675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2081" r:id="rId13">
              <controlPr defaultSize="0">
                <anchor moveWithCells="1" sizeWithCells="1">
                  <from>
                    <xdr:col>7</xdr:col>
                    <xdr:colOff>57150</xdr:colOff>
                    <xdr:row>30</xdr:row>
                    <xdr:rowOff>9525</xdr:rowOff>
                  </from>
                  <to>
                    <xdr:col>7</xdr:col>
                    <xdr:colOff>66675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2082" r:id="rId14">
              <controlPr defaultSize="0">
                <anchor moveWithCells="1" sizeWithCells="1">
                  <from>
                    <xdr:col>7</xdr:col>
                    <xdr:colOff>57150</xdr:colOff>
                    <xdr:row>32</xdr:row>
                    <xdr:rowOff>9525</xdr:rowOff>
                  </from>
                  <to>
                    <xdr:col>7</xdr:col>
                    <xdr:colOff>66675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2083" r:id="rId15">
              <controlPr defaultSize="0">
                <anchor moveWithCells="1" sizeWithCells="1">
                  <from>
                    <xdr:col>7</xdr:col>
                    <xdr:colOff>57150</xdr:colOff>
                    <xdr:row>33</xdr:row>
                    <xdr:rowOff>9525</xdr:rowOff>
                  </from>
                  <to>
                    <xdr:col>7</xdr:col>
                    <xdr:colOff>66675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87" r:id="rId16">
              <controlPr defaultSize="0">
                <anchor moveWithCells="1" sizeWithCells="1">
                  <from>
                    <xdr:col>7</xdr:col>
                    <xdr:colOff>57150</xdr:colOff>
                    <xdr:row>37</xdr:row>
                    <xdr:rowOff>9525</xdr:rowOff>
                  </from>
                  <to>
                    <xdr:col>7</xdr:col>
                    <xdr:colOff>66675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089" r:id="rId17">
              <controlPr defaultSize="0">
                <anchor moveWithCells="1" sizeWithCells="1">
                  <from>
                    <xdr:col>7</xdr:col>
                    <xdr:colOff>57150</xdr:colOff>
                    <xdr:row>39</xdr:row>
                    <xdr:rowOff>9525</xdr:rowOff>
                  </from>
                  <to>
                    <xdr:col>7</xdr:col>
                    <xdr:colOff>66675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092" r:id="rId18">
              <controlPr defaultSize="0">
                <anchor moveWithCells="1" sizeWithCells="1">
                  <from>
                    <xdr:col>7</xdr:col>
                    <xdr:colOff>57150</xdr:colOff>
                    <xdr:row>43</xdr:row>
                    <xdr:rowOff>9525</xdr:rowOff>
                  </from>
                  <to>
                    <xdr:col>7</xdr:col>
                    <xdr:colOff>66675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093" r:id="rId19">
              <controlPr defaultSize="0">
                <anchor moveWithCells="1" sizeWithCells="1">
                  <from>
                    <xdr:col>7</xdr:col>
                    <xdr:colOff>57150</xdr:colOff>
                    <xdr:row>44</xdr:row>
                    <xdr:rowOff>9525</xdr:rowOff>
                  </from>
                  <to>
                    <xdr:col>7</xdr:col>
                    <xdr:colOff>66675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094" r:id="rId20">
              <controlPr defaultSize="0">
                <anchor moveWithCells="1" sizeWithCells="1">
                  <from>
                    <xdr:col>7</xdr:col>
                    <xdr:colOff>57150</xdr:colOff>
                    <xdr:row>45</xdr:row>
                    <xdr:rowOff>9525</xdr:rowOff>
                  </from>
                  <to>
                    <xdr:col>7</xdr:col>
                    <xdr:colOff>66675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095" r:id="rId21">
              <controlPr defaultSize="0">
                <anchor moveWithCells="1" sizeWithCells="1">
                  <from>
                    <xdr:col>7</xdr:col>
                    <xdr:colOff>57150</xdr:colOff>
                    <xdr:row>47</xdr:row>
                    <xdr:rowOff>9525</xdr:rowOff>
                  </from>
                  <to>
                    <xdr:col>7</xdr:col>
                    <xdr:colOff>66675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096" r:id="rId22">
              <controlPr defaultSize="0">
                <anchor moveWithCells="1" sizeWithCells="1">
                  <from>
                    <xdr:col>7</xdr:col>
                    <xdr:colOff>57150</xdr:colOff>
                    <xdr:row>48</xdr:row>
                    <xdr:rowOff>9525</xdr:rowOff>
                  </from>
                  <to>
                    <xdr:col>7</xdr:col>
                    <xdr:colOff>66675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097" r:id="rId23">
              <controlPr defaultSize="0">
                <anchor moveWithCells="1" sizeWithCells="1">
                  <from>
                    <xdr:col>7</xdr:col>
                    <xdr:colOff>57150</xdr:colOff>
                    <xdr:row>49</xdr:row>
                    <xdr:rowOff>9525</xdr:rowOff>
                  </from>
                  <to>
                    <xdr:col>7</xdr:col>
                    <xdr:colOff>66675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098" r:id="rId24">
              <controlPr defaultSize="0">
                <anchor moveWithCells="1" sizeWithCells="1">
                  <from>
                    <xdr:col>7</xdr:col>
                    <xdr:colOff>57150</xdr:colOff>
                    <xdr:row>50</xdr:row>
                    <xdr:rowOff>9525</xdr:rowOff>
                  </from>
                  <to>
                    <xdr:col>7</xdr:col>
                    <xdr:colOff>66675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057" r:id="rId25">
              <controlPr defaultSize="0">
                <anchor moveWithCells="1" sizeWithCells="1">
                  <from>
                    <xdr:col>7</xdr:col>
                    <xdr:colOff>152400</xdr:colOff>
                    <xdr:row>4</xdr:row>
                    <xdr:rowOff>9525</xdr:rowOff>
                  </from>
                  <to>
                    <xdr:col>7</xdr:col>
                    <xdr:colOff>409575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2060" r:id="rId26">
              <controlPr defaultSize="0">
                <anchor moveWithCells="1" sizeWithCells="1">
                  <from>
                    <xdr:col>7</xdr:col>
                    <xdr:colOff>152400</xdr:colOff>
                    <xdr:row>7</xdr:row>
                    <xdr:rowOff>9525</xdr:rowOff>
                  </from>
                  <to>
                    <xdr:col>7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2061" r:id="rId27">
              <controlPr defaultSize="0">
                <anchor moveWithCells="1" sizeWithCells="1">
                  <from>
                    <xdr:col>7</xdr:col>
                    <xdr:colOff>152400</xdr:colOff>
                    <xdr:row>8</xdr:row>
                    <xdr:rowOff>9525</xdr:rowOff>
                  </from>
                  <to>
                    <xdr:col>7</xdr:col>
                    <xdr:colOff>409575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2063" r:id="rId28">
              <controlPr defaultSize="0">
                <anchor moveWithCells="1" sizeWithCells="1">
                  <from>
                    <xdr:col>7</xdr:col>
                    <xdr:colOff>152400</xdr:colOff>
                    <xdr:row>10</xdr:row>
                    <xdr:rowOff>9525</xdr:rowOff>
                  </from>
                  <to>
                    <xdr:col>7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2066" r:id="rId29">
              <controlPr defaultSize="0">
                <anchor moveWithCells="1" sizeWithCells="1">
                  <from>
                    <xdr:col>7</xdr:col>
                    <xdr:colOff>152400</xdr:colOff>
                    <xdr:row>15</xdr:row>
                    <xdr:rowOff>9525</xdr:rowOff>
                  </from>
                  <to>
                    <xdr:col>7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2068" r:id="rId30">
              <controlPr defaultSize="0">
                <anchor moveWithCells="1" sizeWithCells="1">
                  <from>
                    <xdr:col>7</xdr:col>
                    <xdr:colOff>152400</xdr:colOff>
                    <xdr:row>17</xdr:row>
                    <xdr:rowOff>9525</xdr:rowOff>
                  </from>
                  <to>
                    <xdr:col>7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2069" r:id="rId31">
              <controlPr defaultSize="0">
                <anchor moveWithCells="1" sizeWithCells="1">
                  <from>
                    <xdr:col>7</xdr:col>
                    <xdr:colOff>152400</xdr:colOff>
                    <xdr:row>18</xdr:row>
                    <xdr:rowOff>9525</xdr:rowOff>
                  </from>
                  <to>
                    <xdr:col>7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2070" r:id="rId32">
              <controlPr defaultSize="0">
                <anchor moveWithCells="1" siz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409575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2073" r:id="rId33">
              <controlPr defaultSize="0">
                <anchor moveWithCells="1" sizeWithCells="1">
                  <from>
                    <xdr:col>7</xdr:col>
                    <xdr:colOff>152400</xdr:colOff>
                    <xdr:row>22</xdr:row>
                    <xdr:rowOff>9525</xdr:rowOff>
                  </from>
                  <to>
                    <xdr:col>7</xdr:col>
                    <xdr:colOff>409575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2075" r:id="rId34">
              <controlPr defaultSize="0">
                <anchor moveWithCells="1" sizeWithCells="1">
                  <from>
                    <xdr:col>7</xdr:col>
                    <xdr:colOff>152400</xdr:colOff>
                    <xdr:row>24</xdr:row>
                    <xdr:rowOff>9525</xdr:rowOff>
                  </from>
                  <to>
                    <xdr:col>7</xdr:col>
                    <xdr:colOff>409575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2077" r:id="rId35">
              <controlPr defaultSize="0">
                <anchor moveWithCells="1" sizeWithCells="1">
                  <from>
                    <xdr:col>7</xdr:col>
                    <xdr:colOff>152400</xdr:colOff>
                    <xdr:row>27</xdr:row>
                    <xdr:rowOff>9525</xdr:rowOff>
                  </from>
                  <to>
                    <xdr:col>7</xdr:col>
                    <xdr:colOff>409575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2079" r:id="rId36">
              <controlPr defaultSize="0">
                <anchor moveWithCells="1" sizeWithCells="1">
                  <from>
                    <xdr:col>7</xdr:col>
                    <xdr:colOff>152400</xdr:colOff>
                    <xdr:row>29</xdr:row>
                    <xdr:rowOff>9525</xdr:rowOff>
                  </from>
                  <to>
                    <xdr:col>7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2080" r:id="rId37">
              <controlPr defaultSize="0">
                <anchor moveWithCells="1" sizeWithCells="1">
                  <from>
                    <xdr:col>7</xdr:col>
                    <xdr:colOff>152400</xdr:colOff>
                    <xdr:row>30</xdr:row>
                    <xdr:rowOff>9525</xdr:rowOff>
                  </from>
                  <to>
                    <xdr:col>7</xdr:col>
                    <xdr:colOff>409575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2081" r:id="rId38">
              <controlPr defaultSize="0">
                <anchor moveWithCells="1" sizeWithCells="1">
                  <from>
                    <xdr:col>7</xdr:col>
                    <xdr:colOff>152400</xdr:colOff>
                    <xdr:row>31</xdr:row>
                    <xdr:rowOff>9525</xdr:rowOff>
                  </from>
                  <to>
                    <xdr:col>7</xdr:col>
                    <xdr:colOff>409575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2082" r:id="rId39">
              <controlPr defaultSize="0">
                <anchor moveWithCells="1" sizeWithCells="1">
                  <from>
                    <xdr:col>7</xdr:col>
                    <xdr:colOff>152400</xdr:colOff>
                    <xdr:row>33</xdr:row>
                    <xdr:rowOff>9525</xdr:rowOff>
                  </from>
                  <to>
                    <xdr:col>7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2083" r:id="rId40">
              <controlPr defaultSize="0">
                <anchor moveWithCells="1" sizeWithCells="1">
                  <from>
                    <xdr:col>7</xdr:col>
                    <xdr:colOff>152400</xdr:colOff>
                    <xdr:row>34</xdr:row>
                    <xdr:rowOff>9525</xdr:rowOff>
                  </from>
                  <to>
                    <xdr:col>7</xdr:col>
                    <xdr:colOff>409575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2087" r:id="rId41">
              <controlPr defaultSize="0">
                <anchor moveWithCells="1" sizeWithCells="1">
                  <from>
                    <xdr:col>7</xdr:col>
                    <xdr:colOff>152400</xdr:colOff>
                    <xdr:row>38</xdr:row>
                    <xdr:rowOff>9525</xdr:rowOff>
                  </from>
                  <to>
                    <xdr:col>7</xdr:col>
                    <xdr:colOff>409575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2089" r:id="rId42">
              <controlPr defaultSize="0">
                <anchor moveWithCells="1" sizeWithCells="1">
                  <from>
                    <xdr:col>7</xdr:col>
                    <xdr:colOff>152400</xdr:colOff>
                    <xdr:row>40</xdr:row>
                    <xdr:rowOff>9525</xdr:rowOff>
                  </from>
                  <to>
                    <xdr:col>7</xdr:col>
                    <xdr:colOff>409575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2092" r:id="rId43">
              <controlPr defaultSize="0">
                <anchor moveWithCells="1" sizeWithCells="1">
                  <from>
                    <xdr:col>7</xdr:col>
                    <xdr:colOff>152400</xdr:colOff>
                    <xdr:row>44</xdr:row>
                    <xdr:rowOff>9525</xdr:rowOff>
                  </from>
                  <to>
                    <xdr:col>7</xdr:col>
                    <xdr:colOff>409575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2093" r:id="rId44">
              <controlPr defaultSize="0">
                <anchor moveWithCells="1" sizeWithCells="1">
                  <from>
                    <xdr:col>7</xdr:col>
                    <xdr:colOff>152400</xdr:colOff>
                    <xdr:row>45</xdr:row>
                    <xdr:rowOff>9525</xdr:rowOff>
                  </from>
                  <to>
                    <xdr:col>7</xdr:col>
                    <xdr:colOff>409575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2094" r:id="rId45">
              <controlPr defaultSize="0">
                <anchor moveWithCells="1" sizeWithCells="1">
                  <from>
                    <xdr:col>7</xdr:col>
                    <xdr:colOff>152400</xdr:colOff>
                    <xdr:row>46</xdr:row>
                    <xdr:rowOff>9525</xdr:rowOff>
                  </from>
                  <to>
                    <xdr:col>7</xdr:col>
                    <xdr:colOff>409575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2095" r:id="rId46">
              <controlPr defaultSize="0">
                <anchor moveWithCells="1" sizeWithCells="1">
                  <from>
                    <xdr:col>7</xdr:col>
                    <xdr:colOff>152400</xdr:colOff>
                    <xdr:row>48</xdr:row>
                    <xdr:rowOff>9525</xdr:rowOff>
                  </from>
                  <to>
                    <xdr:col>7</xdr:col>
                    <xdr:colOff>409575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2096" r:id="rId47">
              <controlPr defaultSize="0">
                <anchor moveWithCells="1" sizeWithCells="1">
                  <from>
                    <xdr:col>7</xdr:col>
                    <xdr:colOff>152400</xdr:colOff>
                    <xdr:row>49</xdr:row>
                    <xdr:rowOff>9525</xdr:rowOff>
                  </from>
                  <to>
                    <xdr:col>7</xdr:col>
                    <xdr:colOff>409575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2097" r:id="rId48">
              <controlPr defaultSize="0">
                <anchor moveWithCells="1" sizeWithCells="1">
                  <from>
                    <xdr:col>7</xdr:col>
                    <xdr:colOff>152400</xdr:colOff>
                    <xdr:row>50</xdr:row>
                    <xdr:rowOff>9525</xdr:rowOff>
                  </from>
                  <to>
                    <xdr:col>7</xdr:col>
                    <xdr:colOff>409575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2098" r:id="rId49">
              <controlPr defaultSize="0">
                <anchor moveWithCells="1" sizeWithCells="1">
                  <from>
                    <xdr:col>7</xdr:col>
                    <xdr:colOff>152400</xdr:colOff>
                    <xdr:row>51</xdr:row>
                    <xdr:rowOff>9525</xdr:rowOff>
                  </from>
                  <to>
                    <xdr:col>7</xdr:col>
                    <xdr:colOff>409575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2099" r:id="rId50">
              <controlPr defaultSize="0">
                <anchor moveWithCells="1" sizeWithCells="1">
                  <from>
                    <xdr:col>15</xdr:col>
                    <xdr:colOff>123825</xdr:colOff>
                    <xdr:row>4</xdr:row>
                    <xdr:rowOff>19050</xdr:rowOff>
                  </from>
                  <to>
                    <xdr:col>15</xdr:col>
                    <xdr:colOff>381000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2100" r:id="rId51">
              <controlPr defaultSize="0">
                <anchor moveWithCells="1" sizeWithCells="1">
                  <from>
                    <xdr:col>15</xdr:col>
                    <xdr:colOff>152400</xdr:colOff>
                    <xdr:row>5</xdr:row>
                    <xdr:rowOff>9525</xdr:rowOff>
                  </from>
                  <to>
                    <xdr:col>15</xdr:col>
                    <xdr:colOff>409575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2102" r:id="rId52">
              <controlPr defaultSize="0">
                <anchor moveWithCells="1" sizeWithCells="1">
                  <from>
                    <xdr:col>15</xdr:col>
                    <xdr:colOff>152400</xdr:colOff>
                    <xdr:row>7</xdr:row>
                    <xdr:rowOff>9525</xdr:rowOff>
                  </from>
                  <to>
                    <xdr:col>15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2105" r:id="rId53">
              <controlPr defaultSize="0">
                <anchor moveWithCells="1" sizeWithCells="1">
                  <from>
                    <xdr:col>15</xdr:col>
                    <xdr:colOff>152400</xdr:colOff>
                    <xdr:row>10</xdr:row>
                    <xdr:rowOff>9525</xdr:rowOff>
                  </from>
                  <to>
                    <xdr:col>15</xdr:col>
                    <xdr:colOff>409575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2106" r:id="rId54">
              <controlPr defaultSize="0">
                <anchor moveWithCells="1" sizeWithCells="1">
                  <from>
                    <xdr:col>15</xdr:col>
                    <xdr:colOff>152400</xdr:colOff>
                    <xdr:row>11</xdr:row>
                    <xdr:rowOff>9525</xdr:rowOff>
                  </from>
                  <to>
                    <xdr:col>15</xdr:col>
                    <xdr:colOff>409575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2107" r:id="rId55">
              <controlPr defaultSize="0">
                <anchor moveWithCells="1" sizeWithCells="1">
                  <from>
                    <xdr:col>15</xdr:col>
                    <xdr:colOff>152400</xdr:colOff>
                    <xdr:row>12</xdr:row>
                    <xdr:rowOff>9525</xdr:rowOff>
                  </from>
                  <to>
                    <xdr:col>15</xdr:col>
                    <xdr:colOff>409575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2109" r:id="rId56">
              <controlPr defaultSize="0">
                <anchor moveWithCells="1" sizeWithCells="1">
                  <from>
                    <xdr:col>15</xdr:col>
                    <xdr:colOff>152400</xdr:colOff>
                    <xdr:row>14</xdr:row>
                    <xdr:rowOff>9525</xdr:rowOff>
                  </from>
                  <to>
                    <xdr:col>15</xdr:col>
                    <xdr:colOff>409575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2110" r:id="rId57">
              <controlPr defaultSize="0">
                <anchor moveWithCells="1" sizeWithCells="1">
                  <from>
                    <xdr:col>15</xdr:col>
                    <xdr:colOff>152400</xdr:colOff>
                    <xdr:row>15</xdr:row>
                    <xdr:rowOff>9525</xdr:rowOff>
                  </from>
                  <to>
                    <xdr:col>15</xdr:col>
                    <xdr:colOff>409575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2111" r:id="rId58">
              <controlPr defaultSize="0">
                <anchor moveWithCells="1" sizeWithCells="1">
                  <from>
                    <xdr:col>15</xdr:col>
                    <xdr:colOff>152400</xdr:colOff>
                    <xdr:row>17</xdr:row>
                    <xdr:rowOff>9525</xdr:rowOff>
                  </from>
                  <to>
                    <xdr:col>15</xdr:col>
                    <xdr:colOff>409575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2112" r:id="rId59">
              <controlPr defaultSize="0">
                <anchor moveWithCells="1" sizeWithCells="1">
                  <from>
                    <xdr:col>15</xdr:col>
                    <xdr:colOff>152400</xdr:colOff>
                    <xdr:row>18</xdr:row>
                    <xdr:rowOff>9525</xdr:rowOff>
                  </from>
                  <to>
                    <xdr:col>15</xdr:col>
                    <xdr:colOff>409575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2113" r:id="rId60">
              <controlPr defaultSize="0">
                <anchor moveWithCells="1" sizeWithCells="1">
                  <from>
                    <xdr:col>15</xdr:col>
                    <xdr:colOff>152400</xdr:colOff>
                    <xdr:row>21</xdr:row>
                    <xdr:rowOff>9525</xdr:rowOff>
                  </from>
                  <to>
                    <xdr:col>15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2115" r:id="rId61">
              <controlPr defaultSize="0">
                <anchor moveWithCells="1" sizeWithCells="1">
                  <from>
                    <xdr:col>15</xdr:col>
                    <xdr:colOff>152400</xdr:colOff>
                    <xdr:row>25</xdr:row>
                    <xdr:rowOff>9525</xdr:rowOff>
                  </from>
                  <to>
                    <xdr:col>15</xdr:col>
                    <xdr:colOff>409575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2116" r:id="rId62">
              <controlPr defaultSize="0">
                <anchor moveWithCells="1" sizeWithCells="1">
                  <from>
                    <xdr:col>15</xdr:col>
                    <xdr:colOff>152400</xdr:colOff>
                    <xdr:row>29</xdr:row>
                    <xdr:rowOff>9525</xdr:rowOff>
                  </from>
                  <to>
                    <xdr:col>15</xdr:col>
                    <xdr:colOff>409575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2119" r:id="rId63">
              <controlPr defaultSize="0">
                <anchor moveWithCells="1" sizeWithCells="1">
                  <from>
                    <xdr:col>15</xdr:col>
                    <xdr:colOff>152400</xdr:colOff>
                    <xdr:row>32</xdr:row>
                    <xdr:rowOff>9525</xdr:rowOff>
                  </from>
                  <to>
                    <xdr:col>15</xdr:col>
                    <xdr:colOff>409575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2120" r:id="rId64">
              <controlPr defaultSize="0">
                <anchor moveWithCells="1" sizeWithCells="1">
                  <from>
                    <xdr:col>15</xdr:col>
                    <xdr:colOff>152400</xdr:colOff>
                    <xdr:row>33</xdr:row>
                    <xdr:rowOff>9525</xdr:rowOff>
                  </from>
                  <to>
                    <xdr:col>15</xdr:col>
                    <xdr:colOff>409575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2123" r:id="rId65">
              <controlPr defaultSize="0">
                <anchor moveWithCells="1" sizeWithCells="1">
                  <from>
                    <xdr:col>15</xdr:col>
                    <xdr:colOff>152400</xdr:colOff>
                    <xdr:row>37</xdr:row>
                    <xdr:rowOff>9525</xdr:rowOff>
                  </from>
                  <to>
                    <xdr:col>15</xdr:col>
                    <xdr:colOff>409575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2125" r:id="rId66">
              <controlPr defaultSize="0">
                <anchor moveWithCells="1" sizeWithCells="1">
                  <from>
                    <xdr:col>15</xdr:col>
                    <xdr:colOff>152400</xdr:colOff>
                    <xdr:row>39</xdr:row>
                    <xdr:rowOff>9525</xdr:rowOff>
                  </from>
                  <to>
                    <xdr:col>15</xdr:col>
                    <xdr:colOff>409575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2" name="Check Box 2092" r:id="rId67">
              <controlPr defaultSize="0">
                <anchor moveWithCells="1" sizeWithCells="1">
                  <from>
                    <xdr:col>7</xdr:col>
                    <xdr:colOff>152400</xdr:colOff>
                    <xdr:row>43</xdr:row>
                    <xdr:rowOff>9525</xdr:rowOff>
                  </from>
                  <to>
                    <xdr:col>7</xdr:col>
                    <xdr:colOff>409575</xdr:colOff>
                    <xdr:row>43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はなまるプラス併配</vt:lpstr>
      <vt:lpstr>アパートマンション</vt:lpstr>
      <vt:lpstr>戸建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haifu</dc:creator>
  <cp:lastModifiedBy>伊沢</cp:lastModifiedBy>
  <cp:revision>1</cp:revision>
  <dcterms:created xsi:type="dcterms:W3CDTF">2019-03-13T08:53:00Z</dcterms:created>
  <cp:lastPrinted>2025-09-22T02:44:00Z</cp:lastPrinted>
  <dcterms:modified xsi:type="dcterms:W3CDTF">2025-10-07T02:25:37Z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